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ad.sigov.si\DAT\MDDSZ\Starejsi\SFPAnalize\Tea\COVID\04 PKP5\82. člen\obrazci april - sept\"/>
    </mc:Choice>
  </mc:AlternateContent>
  <xr:revisionPtr revIDLastSave="0" documentId="13_ncr:1_{024B8FA5-B15A-4521-B7D9-BF13C0CA1561}" xr6:coauthVersionLast="46" xr6:coauthVersionMax="46" xr10:uidLastSave="{00000000-0000-0000-0000-000000000000}"/>
  <bookViews>
    <workbookView xWindow="25080" yWindow="-120" windowWidth="25440" windowHeight="15390" xr2:uid="{00000000-000D-0000-FFFF-FFFF00000000}"/>
  </bookViews>
  <sheets>
    <sheet name="JULIJ-SEPTEMBER 2021" sheetId="1" r:id="rId1"/>
    <sheet name="List2" sheetId="2" r:id="rId2"/>
  </sheets>
  <definedNames>
    <definedName name="_xlnm.Print_Area" localSheetId="0">'JULIJ-SEPTEMBER 2021'!$A$1:$G$128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C29" i="1"/>
  <c r="C28" i="1"/>
  <c r="C27" i="1"/>
  <c r="C26" i="1"/>
  <c r="F28" i="1" l="1"/>
  <c r="E29" i="1"/>
  <c r="E28" i="1"/>
  <c r="E27" i="1"/>
  <c r="E26" i="1"/>
  <c r="F90" i="1"/>
  <c r="F91" i="1"/>
  <c r="F92" i="1"/>
  <c r="D90" i="1"/>
  <c r="D91" i="1"/>
  <c r="D92" i="1"/>
  <c r="F63" i="1" l="1"/>
  <c r="D63" i="1"/>
  <c r="B11" i="1" l="1"/>
  <c r="B10" i="1"/>
  <c r="B9" i="1"/>
  <c r="B8" i="1"/>
  <c r="G15" i="1" l="1"/>
  <c r="F37" i="1" l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27" i="1" s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36" i="1"/>
  <c r="E35" i="1"/>
  <c r="D67" i="1"/>
  <c r="D27" i="1" s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66" i="1"/>
  <c r="D65" i="1"/>
  <c r="D64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F26" i="1" l="1"/>
  <c r="F29" i="1" s="1"/>
  <c r="F35" i="1"/>
  <c r="D26" i="1"/>
  <c r="D29" i="1" s="1"/>
  <c r="D35" i="1"/>
  <c r="C16" i="1" l="1"/>
  <c r="E16" i="1"/>
</calcChain>
</file>

<file path=xl/sharedStrings.xml><?xml version="1.0" encoding="utf-8"?>
<sst xmlns="http://schemas.openxmlformats.org/spreadsheetml/2006/main" count="60" uniqueCount="57">
  <si>
    <t>površina v m2, kjer je bila izvedena dezinfekcija prostorov s strani zunanjega izvajalca</t>
  </si>
  <si>
    <t>datum</t>
  </si>
  <si>
    <t>št. zaposlenih, ki so izvajali OSNOVNO IN SOCIALNO OSKRBO 
v sivi oz. rdeči coni</t>
  </si>
  <si>
    <t>SKUPAJ</t>
  </si>
  <si>
    <t>Mesec</t>
  </si>
  <si>
    <t>povprečno število zaposlenih, ki so izvajali OSNOVNO IN SOCIALNO OSKRBO v sivi oz. rdeči coni</t>
  </si>
  <si>
    <t>skupaj površina v m2, kjer je bila izvedena dezinfekcija prostorov s strani zunanjega izvajalca</t>
  </si>
  <si>
    <t>NAZIV IZVAJALCA:</t>
  </si>
  <si>
    <t>Vrsta izvajalca:</t>
  </si>
  <si>
    <t>DEZINFEKCIJA PROSTOROV</t>
  </si>
  <si>
    <t>OSEBNA VAROVALNA OPREMA</t>
  </si>
  <si>
    <t>SKUPAJ VREDNOST ZAHTEVKA IZVAJALCA</t>
  </si>
  <si>
    <t>OSEBNA VAROVALNA OPREMA ZA ZAPOSLENE , KI SO IZVAJALI OSNOVNO IN SOCIALNO OSKRBO V SIVI IN RDEČI CONI</t>
  </si>
  <si>
    <t>DEZINFEKCIJA PROSTOROV IZVEDENA S STRANI ZUNANJEGA IZVAJALCA</t>
  </si>
  <si>
    <t>Ta znesek mora biti enak znesku na e-računu!!!</t>
  </si>
  <si>
    <t>preračunani maximalni znesek za sofinanciranje glede na število zaposlenih in znesek za sofinanciranje na zaposlenega po merilih MDDSZ</t>
  </si>
  <si>
    <t xml:space="preserve">preračunani maksimalni priznani znesek glede na površino v m2 in priznani znesek po merilih MDDSZ </t>
  </si>
  <si>
    <t>POVZETEK IZ VNOSOV PODATKOV PO POSAMEZNIH DNEVIH</t>
  </si>
  <si>
    <t>Zneska predstavljata samo maksimalno možna zneska, in NE PREDSTAVLJATA vrednosti zahtevka!!!</t>
  </si>
  <si>
    <t>preračunani maximalni znesek za sofinanciranje glede na število zaposlenih in znesek za sofinanciranje na zaposlenega po merilih MDDSZ 
(v EUR)</t>
  </si>
  <si>
    <t>preračunani maksimalni priznani znesek glede na površino v m2 in priznani znesek po merilih MDDSZ 
(v EUR)</t>
  </si>
  <si>
    <t>Pripravil/a:_____________</t>
  </si>
  <si>
    <t>Tel.št.:____________</t>
  </si>
  <si>
    <t>IZVAJALCI SOCIALNO VARSTVENE STORITVE INSTITUCIONALNO VARSTVO</t>
  </si>
  <si>
    <t>FEP:</t>
  </si>
  <si>
    <t>Št. zadeve:</t>
  </si>
  <si>
    <t>Konto:</t>
  </si>
  <si>
    <t>Podkonto:</t>
  </si>
  <si>
    <t>DSO javni zavod</t>
  </si>
  <si>
    <t>DSO koncesionar</t>
  </si>
  <si>
    <t>VDC javni zavod</t>
  </si>
  <si>
    <t>VDC koncesionar</t>
  </si>
  <si>
    <t>CUDV</t>
  </si>
  <si>
    <t>2611-21-050076</t>
  </si>
  <si>
    <t>2611-21-050077</t>
  </si>
  <si>
    <t>2611-21-050078</t>
  </si>
  <si>
    <t>2611-21-050079</t>
  </si>
  <si>
    <t>2611-21-050080</t>
  </si>
  <si>
    <t>vrsta izvajalca</t>
  </si>
  <si>
    <t>FEP</t>
  </si>
  <si>
    <t>št. zadeve</t>
  </si>
  <si>
    <t>Konto</t>
  </si>
  <si>
    <t>Podkonto</t>
  </si>
  <si>
    <t>450-161/2021</t>
  </si>
  <si>
    <t>450-162/2021</t>
  </si>
  <si>
    <t>450-163/2021</t>
  </si>
  <si>
    <t>450-164/2021</t>
  </si>
  <si>
    <t>450-165/2021</t>
  </si>
  <si>
    <r>
      <t xml:space="preserve">PRILOGA K ZAHTEVKU IZVAJALCA ZA SOFINANCIRANJE OSEBNE VAROVALNE OPREME IN DEZINFEKCIJE PROSTOROV 
82. ČLEN ZZUOOP
</t>
    </r>
    <r>
      <rPr>
        <b/>
        <sz val="14"/>
        <color theme="8" tint="-0.249977111117893"/>
        <rFont val="Calibri"/>
        <family val="2"/>
        <charset val="238"/>
        <scheme val="minor"/>
      </rPr>
      <t>ZA OBDOBJE OD JULIJA DO SEPTEMBRA 2021</t>
    </r>
  </si>
  <si>
    <r>
      <t xml:space="preserve">ZAHTEVEK IZVAJALCA ZA SOFINANCIRANJE DEJANSKO NASTALIH STROŠKOV OD </t>
    </r>
    <r>
      <rPr>
        <b/>
        <sz val="11"/>
        <color rgb="FFFF0000"/>
        <rFont val="Calibri"/>
        <family val="2"/>
        <charset val="238"/>
        <scheme val="minor"/>
      </rPr>
      <t>1.7.2021 DO 30.9.2021</t>
    </r>
    <r>
      <rPr>
        <b/>
        <sz val="11"/>
        <color theme="1"/>
        <rFont val="Calibri"/>
        <family val="2"/>
        <charset val="238"/>
        <scheme val="minor"/>
      </rPr>
      <t>, 
ki pa ne sme presegati preračunega zneska iz meril za sofinanciranje MDDSZ 
št. 1101-1043-2020/4 z dne 1.12.2020</t>
    </r>
  </si>
  <si>
    <t>ZA JULIJ 2021</t>
  </si>
  <si>
    <t>ZA AVGUST 2021</t>
  </si>
  <si>
    <t>ZA SEPTEMBER 2021</t>
  </si>
  <si>
    <t>SKUPAJ 1.7. do 30.9.2021</t>
  </si>
  <si>
    <t>JULIJ 2021</t>
  </si>
  <si>
    <t>AVGUST 2021</t>
  </si>
  <si>
    <t>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</si>
</sst>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8" tint="-0.249977111117893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2" fillId="0" borderId="0" xfId="0" applyFont="1" applyBorder="1" applyProtection="1"/>
    <xf numFmtId="0" fontId="2" fillId="0" borderId="5" xfId="0" applyFont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vertical="center"/>
    </xf>
    <xf numFmtId="0" fontId="0" fillId="4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7" xfId="0" applyFill="1" applyBorder="1" applyAlignment="1" applyProtection="1">
      <alignment horizontal="center" vertical="center" wrapText="1"/>
    </xf>
    <xf numFmtId="0" fontId="2" fillId="0" borderId="28" xfId="0" applyFont="1" applyBorder="1" applyProtection="1"/>
    <xf numFmtId="17" fontId="0" fillId="0" borderId="1" xfId="0" applyNumberFormat="1" applyBorder="1" applyProtection="1"/>
    <xf numFmtId="4" fontId="0" fillId="0" borderId="1" xfId="0" applyNumberFormat="1" applyBorder="1" applyProtection="1"/>
    <xf numFmtId="4" fontId="0" fillId="0" borderId="27" xfId="0" applyNumberFormat="1" applyBorder="1" applyProtection="1"/>
    <xf numFmtId="0" fontId="0" fillId="0" borderId="1" xfId="0" applyBorder="1" applyProtection="1"/>
    <xf numFmtId="4" fontId="5" fillId="0" borderId="31" xfId="0" applyNumberFormat="1" applyFont="1" applyBorder="1" applyProtection="1"/>
    <xf numFmtId="4" fontId="3" fillId="0" borderId="31" xfId="0" applyNumberFormat="1" applyFont="1" applyBorder="1" applyProtection="1"/>
    <xf numFmtId="4" fontId="3" fillId="0" borderId="32" xfId="0" applyNumberFormat="1" applyFont="1" applyBorder="1" applyProtection="1"/>
    <xf numFmtId="0" fontId="3" fillId="0" borderId="0" xfId="0" applyFont="1" applyBorder="1" applyProtection="1"/>
    <xf numFmtId="0" fontId="3" fillId="0" borderId="19" xfId="0" quotePrefix="1" applyFont="1" applyFill="1" applyBorder="1" applyAlignment="1" applyProtection="1">
      <alignment horizontal="center" vertical="center"/>
    </xf>
    <xf numFmtId="0" fontId="3" fillId="0" borderId="20" xfId="0" quotePrefix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vertical="center"/>
    </xf>
    <xf numFmtId="17" fontId="0" fillId="0" borderId="1" xfId="0" quotePrefix="1" applyNumberFormat="1" applyFill="1" applyBorder="1" applyAlignment="1" applyProtection="1">
      <alignment vertical="center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vertical="center"/>
    </xf>
    <xf numFmtId="17" fontId="3" fillId="0" borderId="9" xfId="0" quotePrefix="1" applyNumberFormat="1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 wrapText="1"/>
    </xf>
    <xf numFmtId="4" fontId="3" fillId="4" borderId="9" xfId="0" applyNumberFormat="1" applyFont="1" applyFill="1" applyBorder="1" applyAlignment="1" applyProtection="1">
      <alignment horizontal="right" vertical="center" wrapText="1"/>
    </xf>
    <xf numFmtId="4" fontId="3" fillId="3" borderId="9" xfId="0" applyNumberFormat="1" applyFont="1" applyFill="1" applyBorder="1" applyAlignment="1" applyProtection="1">
      <alignment horizontal="right" vertical="center" wrapText="1"/>
    </xf>
    <xf numFmtId="4" fontId="3" fillId="3" borderId="10" xfId="0" applyNumberFormat="1" applyFont="1" applyFill="1" applyBorder="1" applyAlignment="1" applyProtection="1">
      <alignment horizontal="right" vertical="center" wrapText="1"/>
    </xf>
    <xf numFmtId="164" fontId="0" fillId="0" borderId="4" xfId="0" applyNumberFormat="1" applyFill="1" applyBorder="1" applyProtection="1"/>
    <xf numFmtId="4" fontId="0" fillId="0" borderId="4" xfId="0" applyNumberFormat="1" applyBorder="1" applyProtection="1"/>
    <xf numFmtId="4" fontId="0" fillId="0" borderId="5" xfId="0" applyNumberFormat="1" applyBorder="1" applyProtection="1"/>
    <xf numFmtId="164" fontId="0" fillId="0" borderId="1" xfId="0" applyNumberFormat="1" applyFill="1" applyBorder="1" applyProtection="1"/>
    <xf numFmtId="4" fontId="0" fillId="0" borderId="7" xfId="0" applyNumberFormat="1" applyBorder="1" applyProtection="1"/>
    <xf numFmtId="4" fontId="0" fillId="0" borderId="9" xfId="0" applyNumberFormat="1" applyBorder="1" applyProtection="1"/>
    <xf numFmtId="4" fontId="0" fillId="0" borderId="10" xfId="0" applyNumberFormat="1" applyBorder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3" fontId="0" fillId="2" borderId="4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3" fontId="0" fillId="2" borderId="9" xfId="0" applyNumberFormat="1" applyFill="1" applyBorder="1" applyProtection="1"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4" fontId="2" fillId="3" borderId="14" xfId="0" applyNumberFormat="1" applyFont="1" applyFill="1" applyBorder="1" applyAlignment="1" applyProtection="1">
      <alignment horizontal="center" vertical="center"/>
    </xf>
    <xf numFmtId="4" fontId="2" fillId="3" borderId="25" xfId="0" applyNumberFormat="1" applyFont="1" applyFill="1" applyBorder="1" applyAlignment="1" applyProtection="1">
      <alignment horizontal="center" vertical="center"/>
    </xf>
    <xf numFmtId="0" fontId="3" fillId="3" borderId="4" xfId="0" quotePrefix="1" applyFont="1" applyFill="1" applyBorder="1" applyAlignment="1" applyProtection="1">
      <alignment horizontal="center" vertical="center"/>
    </xf>
    <xf numFmtId="0" fontId="3" fillId="3" borderId="5" xfId="0" quotePrefix="1" applyFont="1" applyFill="1" applyBorder="1" applyAlignment="1" applyProtection="1">
      <alignment horizontal="center" vertical="center"/>
    </xf>
    <xf numFmtId="0" fontId="3" fillId="4" borderId="4" xfId="0" quotePrefix="1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4" fillId="0" borderId="16" xfId="0" quotePrefix="1" applyFont="1" applyFill="1" applyBorder="1" applyAlignment="1" applyProtection="1">
      <alignment horizontal="center" vertical="center" textRotation="89"/>
    </xf>
    <xf numFmtId="0" fontId="4" fillId="0" borderId="17" xfId="0" quotePrefix="1" applyFont="1" applyFill="1" applyBorder="1" applyAlignment="1" applyProtection="1">
      <alignment horizontal="center" vertical="center" textRotation="89"/>
    </xf>
    <xf numFmtId="0" fontId="4" fillId="0" borderId="18" xfId="0" quotePrefix="1" applyFont="1" applyFill="1" applyBorder="1" applyAlignment="1" applyProtection="1">
      <alignment horizontal="center" vertical="center" textRotation="89"/>
    </xf>
    <xf numFmtId="0" fontId="4" fillId="0" borderId="3" xfId="0" quotePrefix="1" applyFont="1" applyFill="1" applyBorder="1" applyAlignment="1" applyProtection="1">
      <alignment horizontal="center" vertical="center" textRotation="90"/>
    </xf>
    <xf numFmtId="0" fontId="4" fillId="0" borderId="6" xfId="0" quotePrefix="1" applyFont="1" applyFill="1" applyBorder="1" applyAlignment="1" applyProtection="1">
      <alignment horizontal="center" vertical="center" textRotation="90"/>
    </xf>
    <xf numFmtId="0" fontId="4" fillId="0" borderId="8" xfId="0" quotePrefix="1" applyFont="1" applyFill="1" applyBorder="1" applyAlignment="1" applyProtection="1">
      <alignment horizontal="center" vertical="center" textRotation="90"/>
    </xf>
    <xf numFmtId="0" fontId="4" fillId="0" borderId="16" xfId="0" quotePrefix="1" applyFont="1" applyFill="1" applyBorder="1" applyAlignment="1" applyProtection="1">
      <alignment horizontal="center" vertical="center" textRotation="90"/>
    </xf>
    <xf numFmtId="0" fontId="4" fillId="0" borderId="17" xfId="0" quotePrefix="1" applyFont="1" applyFill="1" applyBorder="1" applyAlignment="1" applyProtection="1">
      <alignment horizontal="center" vertical="center" textRotation="90"/>
    </xf>
    <xf numFmtId="0" fontId="0" fillId="0" borderId="26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horizontal="left"/>
    </xf>
    <xf numFmtId="0" fontId="3" fillId="0" borderId="3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4" fontId="4" fillId="2" borderId="13" xfId="0" applyNumberFormat="1" applyFont="1" applyFill="1" applyBorder="1" applyAlignment="1" applyProtection="1">
      <alignment horizontal="center" vertical="center"/>
      <protection locked="0"/>
    </xf>
    <xf numFmtId="4" fontId="4" fillId="2" borderId="34" xfId="0" applyNumberFormat="1" applyFont="1" applyFill="1" applyBorder="1" applyAlignment="1" applyProtection="1">
      <alignment horizontal="center" vertical="center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5"/>
  <sheetViews>
    <sheetView tabSelected="1" workbookViewId="0">
      <selection activeCell="B99" sqref="B99:B127"/>
    </sheetView>
  </sheetViews>
  <sheetFormatPr defaultRowHeight="15" x14ac:dyDescent="0.25"/>
  <cols>
    <col min="1" max="1" width="10.7109375" style="8" customWidth="1"/>
    <col min="2" max="2" width="16.5703125" style="5" customWidth="1"/>
    <col min="3" max="3" width="18.7109375" style="5" customWidth="1"/>
    <col min="4" max="4" width="23.7109375" style="5" customWidth="1"/>
    <col min="5" max="5" width="18.7109375" style="5" customWidth="1"/>
    <col min="6" max="6" width="24.28515625" style="5" customWidth="1"/>
    <col min="7" max="7" width="30.5703125" style="5" customWidth="1"/>
    <col min="8" max="16384" width="9.140625" style="5"/>
  </cols>
  <sheetData>
    <row r="1" spans="1:8" s="3" customFormat="1" ht="39" customHeight="1" x14ac:dyDescent="0.25">
      <c r="A1" s="2" t="s">
        <v>7</v>
      </c>
      <c r="C1" s="78"/>
      <c r="D1" s="79"/>
      <c r="E1" s="79"/>
      <c r="F1" s="79"/>
      <c r="G1" s="80"/>
    </row>
    <row r="3" spans="1:8" s="3" customFormat="1" ht="27.75" customHeight="1" x14ac:dyDescent="0.25">
      <c r="A3" s="4" t="s">
        <v>8</v>
      </c>
      <c r="C3" s="81"/>
      <c r="D3" s="82"/>
    </row>
    <row r="5" spans="1:8" ht="61.5" customHeight="1" x14ac:dyDescent="0.3">
      <c r="A5" s="75" t="s">
        <v>48</v>
      </c>
      <c r="B5" s="76"/>
      <c r="C5" s="76"/>
      <c r="D5" s="76"/>
      <c r="E5" s="76"/>
      <c r="F5" s="76"/>
      <c r="G5" s="76"/>
    </row>
    <row r="6" spans="1:8" ht="18.75" x14ac:dyDescent="0.3">
      <c r="A6" s="77" t="s">
        <v>23</v>
      </c>
      <c r="B6" s="77"/>
      <c r="C6" s="77"/>
      <c r="D6" s="77"/>
      <c r="E6" s="77"/>
      <c r="F6" s="77"/>
      <c r="G6" s="77"/>
    </row>
    <row r="8" spans="1:8" x14ac:dyDescent="0.25">
      <c r="A8" s="6" t="s">
        <v>24</v>
      </c>
      <c r="B8" s="7" t="str">
        <f>IF($C$3="","vrstaizvajalca ni izbrana",LOOKUP($C$3,List2!$A$3:$A$7,List2!$B$3:$B$7))</f>
        <v>vrstaizvajalca ni izbrana</v>
      </c>
    </row>
    <row r="9" spans="1:8" x14ac:dyDescent="0.25">
      <c r="A9" s="6" t="s">
        <v>25</v>
      </c>
      <c r="B9" s="7" t="str">
        <f>IF($C$3="","vrstaizvajalca ni izbrana",LOOKUP($C$3,List2!$A$3:$A$7,List2!$C$3:$C$7))</f>
        <v>vrstaizvajalca ni izbrana</v>
      </c>
    </row>
    <row r="10" spans="1:8" x14ac:dyDescent="0.25">
      <c r="A10" s="6" t="s">
        <v>26</v>
      </c>
      <c r="B10" s="7" t="str">
        <f>IF($C$3="","vrstaizvajalca ni izbrana",LOOKUP($C$3,List2!$A$3:$A$7,List2!$D$3:$D$7))</f>
        <v>vrstaizvajalca ni izbrana</v>
      </c>
    </row>
    <row r="11" spans="1:8" x14ac:dyDescent="0.25">
      <c r="A11" s="6" t="s">
        <v>27</v>
      </c>
      <c r="B11" s="7" t="str">
        <f>IF($C$3="","vrstaizvajalca ni izbrana",LOOKUP($C$3,List2!$A$3:$A$7,List2!$E$3:$E$7))</f>
        <v>vrstaizvajalca ni izbrana</v>
      </c>
    </row>
    <row r="13" spans="1:8" ht="15.75" thickBot="1" x14ac:dyDescent="0.3"/>
    <row r="14" spans="1:8" ht="81" customHeight="1" thickTop="1" x14ac:dyDescent="0.25">
      <c r="A14" s="83" t="s">
        <v>49</v>
      </c>
      <c r="B14" s="84"/>
      <c r="C14" s="87" t="s">
        <v>12</v>
      </c>
      <c r="D14" s="88"/>
      <c r="E14" s="87" t="s">
        <v>13</v>
      </c>
      <c r="F14" s="88"/>
      <c r="G14" s="9" t="s">
        <v>11</v>
      </c>
    </row>
    <row r="15" spans="1:8" ht="57.75" customHeight="1" thickBot="1" x14ac:dyDescent="0.3">
      <c r="A15" s="85"/>
      <c r="B15" s="86"/>
      <c r="C15" s="89"/>
      <c r="D15" s="90"/>
      <c r="E15" s="89"/>
      <c r="F15" s="90"/>
      <c r="G15" s="10">
        <f>ROUND(C15+E15,2)</f>
        <v>0</v>
      </c>
      <c r="H15" s="11" t="s">
        <v>14</v>
      </c>
    </row>
    <row r="16" spans="1:8" ht="29.25" customHeight="1" thickTop="1" x14ac:dyDescent="0.25">
      <c r="C16" s="74" t="str">
        <f>IF(C15&gt;D29,"zahtevek presega maksimalni možen znesek sofinanciranja","ž")</f>
        <v>ž</v>
      </c>
      <c r="D16" s="74"/>
      <c r="E16" s="74" t="str">
        <f>IF(E15&gt;F29,"zahtevek presega maksimalni možen znesek sofinanciranja","ž")</f>
        <v>ž</v>
      </c>
      <c r="F16" s="74"/>
    </row>
    <row r="17" spans="1:6" ht="15" customHeight="1" x14ac:dyDescent="0.25">
      <c r="C17" s="12"/>
      <c r="D17" s="12"/>
      <c r="E17" s="12"/>
      <c r="F17" s="12"/>
    </row>
    <row r="18" spans="1:6" ht="15" customHeight="1" x14ac:dyDescent="0.25">
      <c r="A18" s="47" t="s">
        <v>21</v>
      </c>
      <c r="B18" s="48"/>
      <c r="C18" s="49"/>
      <c r="D18" s="12"/>
      <c r="E18" s="12"/>
      <c r="F18" s="12"/>
    </row>
    <row r="19" spans="1:6" ht="15" customHeight="1" x14ac:dyDescent="0.25">
      <c r="A19" s="47" t="s">
        <v>22</v>
      </c>
      <c r="B19" s="48"/>
      <c r="C19" s="49"/>
      <c r="D19" s="12"/>
      <c r="E19" s="12"/>
      <c r="F19" s="12"/>
    </row>
    <row r="20" spans="1:6" ht="15" customHeight="1" x14ac:dyDescent="0.25"/>
    <row r="22" spans="1:6" ht="15.75" thickBot="1" x14ac:dyDescent="0.3"/>
    <row r="23" spans="1:6" ht="34.5" customHeight="1" x14ac:dyDescent="0.25">
      <c r="A23" s="53" t="s">
        <v>17</v>
      </c>
      <c r="B23" s="54"/>
      <c r="C23" s="54"/>
      <c r="D23" s="54"/>
      <c r="E23" s="54"/>
      <c r="F23" s="55"/>
    </row>
    <row r="24" spans="1:6" s="4" customFormat="1" ht="30" customHeight="1" x14ac:dyDescent="0.25">
      <c r="A24" s="13"/>
      <c r="C24" s="61" t="s">
        <v>10</v>
      </c>
      <c r="D24" s="61"/>
      <c r="E24" s="56" t="s">
        <v>9</v>
      </c>
      <c r="F24" s="57"/>
    </row>
    <row r="25" spans="1:6" s="3" customFormat="1" ht="120" x14ac:dyDescent="0.25">
      <c r="A25" s="70" t="s">
        <v>4</v>
      </c>
      <c r="B25" s="71"/>
      <c r="C25" s="14" t="s">
        <v>5</v>
      </c>
      <c r="D25" s="14" t="s">
        <v>19</v>
      </c>
      <c r="E25" s="15" t="s">
        <v>6</v>
      </c>
      <c r="F25" s="16" t="s">
        <v>20</v>
      </c>
    </row>
    <row r="26" spans="1:6" x14ac:dyDescent="0.25">
      <c r="A26" s="17" t="s">
        <v>50</v>
      </c>
      <c r="B26" s="18"/>
      <c r="C26" s="19">
        <f>SUM(C36:C66)/31</f>
        <v>0</v>
      </c>
      <c r="D26" s="19">
        <f>SUM(D36:D66)</f>
        <v>0</v>
      </c>
      <c r="E26" s="19">
        <f>SUM(E36:E66)</f>
        <v>0</v>
      </c>
      <c r="F26" s="20">
        <f>SUM(F36:F66)</f>
        <v>0</v>
      </c>
    </row>
    <row r="27" spans="1:6" x14ac:dyDescent="0.25">
      <c r="A27" s="17" t="s">
        <v>51</v>
      </c>
      <c r="B27" s="21"/>
      <c r="C27" s="19">
        <f>SUM(C67:C97)/31</f>
        <v>0</v>
      </c>
      <c r="D27" s="19">
        <f>SUM(D67:D97)</f>
        <v>0</v>
      </c>
      <c r="E27" s="19">
        <f>SUM(E67:E97)</f>
        <v>0</v>
      </c>
      <c r="F27" s="20">
        <f>SUM(F67:F97)</f>
        <v>0</v>
      </c>
    </row>
    <row r="28" spans="1:6" x14ac:dyDescent="0.25">
      <c r="A28" s="17" t="s">
        <v>52</v>
      </c>
      <c r="B28" s="21"/>
      <c r="C28" s="19">
        <f>SUM(C98:C128)/30</f>
        <v>0</v>
      </c>
      <c r="D28" s="19">
        <f>SUM(D98:D128)</f>
        <v>0</v>
      </c>
      <c r="E28" s="19">
        <f>SUM(E98:E128)</f>
        <v>0</v>
      </c>
      <c r="F28" s="20">
        <f>SUM(F98:F128)</f>
        <v>0</v>
      </c>
    </row>
    <row r="29" spans="1:6" s="25" customFormat="1" ht="16.5" thickBot="1" x14ac:dyDescent="0.3">
      <c r="A29" s="72" t="s">
        <v>53</v>
      </c>
      <c r="B29" s="73"/>
      <c r="C29" s="22">
        <f>SUM(C36:C128)/92</f>
        <v>0</v>
      </c>
      <c r="D29" s="23">
        <f>SUM(D26:D28)</f>
        <v>0</v>
      </c>
      <c r="E29" s="22">
        <f>SUM(E26:E28)</f>
        <v>0</v>
      </c>
      <c r="F29" s="24">
        <f>SUM(F26:F28)</f>
        <v>0</v>
      </c>
    </row>
    <row r="30" spans="1:6" x14ac:dyDescent="0.25">
      <c r="C30" s="5" t="s">
        <v>18</v>
      </c>
    </row>
    <row r="32" spans="1:6" ht="15.75" thickBot="1" x14ac:dyDescent="0.3"/>
    <row r="33" spans="1:6" ht="26.25" customHeight="1" thickTop="1" x14ac:dyDescent="0.25">
      <c r="A33" s="26"/>
      <c r="B33" s="27"/>
      <c r="C33" s="60" t="s">
        <v>10</v>
      </c>
      <c r="D33" s="60"/>
      <c r="E33" s="58" t="s">
        <v>9</v>
      </c>
      <c r="F33" s="59"/>
    </row>
    <row r="34" spans="1:6" s="3" customFormat="1" ht="105" x14ac:dyDescent="0.25">
      <c r="A34" s="28" t="s">
        <v>4</v>
      </c>
      <c r="B34" s="29" t="s">
        <v>1</v>
      </c>
      <c r="C34" s="30" t="s">
        <v>2</v>
      </c>
      <c r="D34" s="14" t="s">
        <v>15</v>
      </c>
      <c r="E34" s="15" t="s">
        <v>0</v>
      </c>
      <c r="F34" s="31" t="s">
        <v>16</v>
      </c>
    </row>
    <row r="35" spans="1:6" s="2" customFormat="1" ht="31.5" customHeight="1" thickBot="1" x14ac:dyDescent="0.3">
      <c r="A35" s="32"/>
      <c r="B35" s="33" t="s">
        <v>3</v>
      </c>
      <c r="C35" s="34"/>
      <c r="D35" s="35">
        <f>SUM(D36:D128)</f>
        <v>0</v>
      </c>
      <c r="E35" s="36">
        <f>SUM(E36:E128)</f>
        <v>0</v>
      </c>
      <c r="F35" s="37">
        <f>SUM(F36:F128)</f>
        <v>0</v>
      </c>
    </row>
    <row r="36" spans="1:6" ht="15" customHeight="1" thickTop="1" x14ac:dyDescent="0.25">
      <c r="A36" s="65" t="s">
        <v>54</v>
      </c>
      <c r="B36" s="38">
        <v>44378</v>
      </c>
      <c r="C36" s="50"/>
      <c r="D36" s="39">
        <f>ROUND(C36*51,2)</f>
        <v>0</v>
      </c>
      <c r="E36" s="50"/>
      <c r="F36" s="40">
        <f>ROUND(E36*0.425,2)</f>
        <v>0</v>
      </c>
    </row>
    <row r="37" spans="1:6" x14ac:dyDescent="0.25">
      <c r="A37" s="66"/>
      <c r="B37" s="41">
        <v>44379</v>
      </c>
      <c r="C37" s="51"/>
      <c r="D37" s="19">
        <f t="shared" ref="D37:D101" si="0">ROUND(C37*51,2)</f>
        <v>0</v>
      </c>
      <c r="E37" s="51"/>
      <c r="F37" s="42">
        <f t="shared" ref="F37:F101" si="1">ROUND(E37*0.425,2)</f>
        <v>0</v>
      </c>
    </row>
    <row r="38" spans="1:6" x14ac:dyDescent="0.25">
      <c r="A38" s="66"/>
      <c r="B38" s="41">
        <v>44380</v>
      </c>
      <c r="C38" s="51"/>
      <c r="D38" s="19">
        <f t="shared" si="0"/>
        <v>0</v>
      </c>
      <c r="E38" s="51"/>
      <c r="F38" s="42">
        <f t="shared" si="1"/>
        <v>0</v>
      </c>
    </row>
    <row r="39" spans="1:6" x14ac:dyDescent="0.25">
      <c r="A39" s="66"/>
      <c r="B39" s="41">
        <v>44381</v>
      </c>
      <c r="C39" s="51"/>
      <c r="D39" s="19">
        <f t="shared" si="0"/>
        <v>0</v>
      </c>
      <c r="E39" s="51"/>
      <c r="F39" s="42">
        <f t="shared" si="1"/>
        <v>0</v>
      </c>
    </row>
    <row r="40" spans="1:6" x14ac:dyDescent="0.25">
      <c r="A40" s="66"/>
      <c r="B40" s="41">
        <v>44382</v>
      </c>
      <c r="C40" s="51"/>
      <c r="D40" s="19">
        <f t="shared" si="0"/>
        <v>0</v>
      </c>
      <c r="E40" s="51"/>
      <c r="F40" s="42">
        <f t="shared" si="1"/>
        <v>0</v>
      </c>
    </row>
    <row r="41" spans="1:6" x14ac:dyDescent="0.25">
      <c r="A41" s="66"/>
      <c r="B41" s="41">
        <v>44383</v>
      </c>
      <c r="C41" s="51"/>
      <c r="D41" s="19">
        <f t="shared" si="0"/>
        <v>0</v>
      </c>
      <c r="E41" s="51"/>
      <c r="F41" s="42">
        <f t="shared" si="1"/>
        <v>0</v>
      </c>
    </row>
    <row r="42" spans="1:6" x14ac:dyDescent="0.25">
      <c r="A42" s="66"/>
      <c r="B42" s="41">
        <v>44384</v>
      </c>
      <c r="C42" s="51"/>
      <c r="D42" s="19">
        <f t="shared" si="0"/>
        <v>0</v>
      </c>
      <c r="E42" s="51"/>
      <c r="F42" s="42">
        <f t="shared" si="1"/>
        <v>0</v>
      </c>
    </row>
    <row r="43" spans="1:6" x14ac:dyDescent="0.25">
      <c r="A43" s="66"/>
      <c r="B43" s="41">
        <v>44385</v>
      </c>
      <c r="C43" s="51"/>
      <c r="D43" s="19">
        <f t="shared" si="0"/>
        <v>0</v>
      </c>
      <c r="E43" s="51"/>
      <c r="F43" s="42">
        <f t="shared" si="1"/>
        <v>0</v>
      </c>
    </row>
    <row r="44" spans="1:6" x14ac:dyDescent="0.25">
      <c r="A44" s="66"/>
      <c r="B44" s="41">
        <v>44386</v>
      </c>
      <c r="C44" s="51"/>
      <c r="D44" s="19">
        <f t="shared" si="0"/>
        <v>0</v>
      </c>
      <c r="E44" s="51"/>
      <c r="F44" s="42">
        <f t="shared" si="1"/>
        <v>0</v>
      </c>
    </row>
    <row r="45" spans="1:6" x14ac:dyDescent="0.25">
      <c r="A45" s="66"/>
      <c r="B45" s="41">
        <v>44387</v>
      </c>
      <c r="C45" s="51"/>
      <c r="D45" s="19">
        <f t="shared" si="0"/>
        <v>0</v>
      </c>
      <c r="E45" s="51"/>
      <c r="F45" s="42">
        <f t="shared" si="1"/>
        <v>0</v>
      </c>
    </row>
    <row r="46" spans="1:6" x14ac:dyDescent="0.25">
      <c r="A46" s="66"/>
      <c r="B46" s="41">
        <v>44388</v>
      </c>
      <c r="C46" s="51"/>
      <c r="D46" s="19">
        <f t="shared" si="0"/>
        <v>0</v>
      </c>
      <c r="E46" s="51"/>
      <c r="F46" s="42">
        <f t="shared" si="1"/>
        <v>0</v>
      </c>
    </row>
    <row r="47" spans="1:6" x14ac:dyDescent="0.25">
      <c r="A47" s="66"/>
      <c r="B47" s="41">
        <v>44389</v>
      </c>
      <c r="C47" s="51"/>
      <c r="D47" s="19">
        <f t="shared" si="0"/>
        <v>0</v>
      </c>
      <c r="E47" s="51"/>
      <c r="F47" s="42">
        <f t="shared" si="1"/>
        <v>0</v>
      </c>
    </row>
    <row r="48" spans="1:6" x14ac:dyDescent="0.25">
      <c r="A48" s="66"/>
      <c r="B48" s="41">
        <v>44390</v>
      </c>
      <c r="C48" s="51"/>
      <c r="D48" s="19">
        <f t="shared" si="0"/>
        <v>0</v>
      </c>
      <c r="E48" s="51"/>
      <c r="F48" s="42">
        <f t="shared" si="1"/>
        <v>0</v>
      </c>
    </row>
    <row r="49" spans="1:6" x14ac:dyDescent="0.25">
      <c r="A49" s="66"/>
      <c r="B49" s="41">
        <v>44391</v>
      </c>
      <c r="C49" s="51"/>
      <c r="D49" s="19">
        <f t="shared" si="0"/>
        <v>0</v>
      </c>
      <c r="E49" s="51"/>
      <c r="F49" s="42">
        <f t="shared" si="1"/>
        <v>0</v>
      </c>
    </row>
    <row r="50" spans="1:6" x14ac:dyDescent="0.25">
      <c r="A50" s="66"/>
      <c r="B50" s="41">
        <v>44392</v>
      </c>
      <c r="C50" s="51"/>
      <c r="D50" s="19">
        <f t="shared" si="0"/>
        <v>0</v>
      </c>
      <c r="E50" s="51"/>
      <c r="F50" s="42">
        <f t="shared" si="1"/>
        <v>0</v>
      </c>
    </row>
    <row r="51" spans="1:6" x14ac:dyDescent="0.25">
      <c r="A51" s="66"/>
      <c r="B51" s="41">
        <v>44393</v>
      </c>
      <c r="C51" s="51"/>
      <c r="D51" s="19">
        <f t="shared" si="0"/>
        <v>0</v>
      </c>
      <c r="E51" s="51"/>
      <c r="F51" s="42">
        <f t="shared" si="1"/>
        <v>0</v>
      </c>
    </row>
    <row r="52" spans="1:6" x14ac:dyDescent="0.25">
      <c r="A52" s="66"/>
      <c r="B52" s="41">
        <v>44394</v>
      </c>
      <c r="C52" s="51"/>
      <c r="D52" s="19">
        <f t="shared" si="0"/>
        <v>0</v>
      </c>
      <c r="E52" s="51"/>
      <c r="F52" s="42">
        <f t="shared" si="1"/>
        <v>0</v>
      </c>
    </row>
    <row r="53" spans="1:6" x14ac:dyDescent="0.25">
      <c r="A53" s="66"/>
      <c r="B53" s="41">
        <v>44395</v>
      </c>
      <c r="C53" s="51"/>
      <c r="D53" s="19">
        <f t="shared" si="0"/>
        <v>0</v>
      </c>
      <c r="E53" s="51"/>
      <c r="F53" s="42">
        <f t="shared" si="1"/>
        <v>0</v>
      </c>
    </row>
    <row r="54" spans="1:6" x14ac:dyDescent="0.25">
      <c r="A54" s="66"/>
      <c r="B54" s="41">
        <v>44396</v>
      </c>
      <c r="C54" s="51"/>
      <c r="D54" s="19">
        <f t="shared" si="0"/>
        <v>0</v>
      </c>
      <c r="E54" s="51"/>
      <c r="F54" s="42">
        <f t="shared" si="1"/>
        <v>0</v>
      </c>
    </row>
    <row r="55" spans="1:6" x14ac:dyDescent="0.25">
      <c r="A55" s="66"/>
      <c r="B55" s="41">
        <v>44397</v>
      </c>
      <c r="C55" s="51"/>
      <c r="D55" s="19">
        <f t="shared" si="0"/>
        <v>0</v>
      </c>
      <c r="E55" s="51"/>
      <c r="F55" s="42">
        <f t="shared" si="1"/>
        <v>0</v>
      </c>
    </row>
    <row r="56" spans="1:6" x14ac:dyDescent="0.25">
      <c r="A56" s="66"/>
      <c r="B56" s="41">
        <v>44398</v>
      </c>
      <c r="C56" s="51"/>
      <c r="D56" s="19">
        <f t="shared" si="0"/>
        <v>0</v>
      </c>
      <c r="E56" s="51"/>
      <c r="F56" s="42">
        <f t="shared" si="1"/>
        <v>0</v>
      </c>
    </row>
    <row r="57" spans="1:6" x14ac:dyDescent="0.25">
      <c r="A57" s="66"/>
      <c r="B57" s="41">
        <v>44399</v>
      </c>
      <c r="C57" s="51"/>
      <c r="D57" s="19">
        <f t="shared" si="0"/>
        <v>0</v>
      </c>
      <c r="E57" s="51"/>
      <c r="F57" s="42">
        <f t="shared" si="1"/>
        <v>0</v>
      </c>
    </row>
    <row r="58" spans="1:6" x14ac:dyDescent="0.25">
      <c r="A58" s="66"/>
      <c r="B58" s="41">
        <v>44400</v>
      </c>
      <c r="C58" s="51"/>
      <c r="D58" s="19">
        <f t="shared" si="0"/>
        <v>0</v>
      </c>
      <c r="E58" s="51"/>
      <c r="F58" s="42">
        <f t="shared" si="1"/>
        <v>0</v>
      </c>
    </row>
    <row r="59" spans="1:6" x14ac:dyDescent="0.25">
      <c r="A59" s="66"/>
      <c r="B59" s="41">
        <v>44401</v>
      </c>
      <c r="C59" s="51"/>
      <c r="D59" s="19">
        <f t="shared" si="0"/>
        <v>0</v>
      </c>
      <c r="E59" s="51"/>
      <c r="F59" s="42">
        <f t="shared" si="1"/>
        <v>0</v>
      </c>
    </row>
    <row r="60" spans="1:6" x14ac:dyDescent="0.25">
      <c r="A60" s="66"/>
      <c r="B60" s="41">
        <v>44402</v>
      </c>
      <c r="C60" s="51"/>
      <c r="D60" s="19">
        <f t="shared" si="0"/>
        <v>0</v>
      </c>
      <c r="E60" s="51"/>
      <c r="F60" s="42">
        <f t="shared" si="1"/>
        <v>0</v>
      </c>
    </row>
    <row r="61" spans="1:6" x14ac:dyDescent="0.25">
      <c r="A61" s="66"/>
      <c r="B61" s="41">
        <v>44403</v>
      </c>
      <c r="C61" s="51"/>
      <c r="D61" s="19">
        <f t="shared" si="0"/>
        <v>0</v>
      </c>
      <c r="E61" s="51"/>
      <c r="F61" s="42">
        <f t="shared" si="1"/>
        <v>0</v>
      </c>
    </row>
    <row r="62" spans="1:6" x14ac:dyDescent="0.25">
      <c r="A62" s="66"/>
      <c r="B62" s="41">
        <v>44404</v>
      </c>
      <c r="C62" s="51"/>
      <c r="D62" s="19">
        <f t="shared" si="0"/>
        <v>0</v>
      </c>
      <c r="E62" s="51"/>
      <c r="F62" s="42">
        <f t="shared" si="1"/>
        <v>0</v>
      </c>
    </row>
    <row r="63" spans="1:6" x14ac:dyDescent="0.25">
      <c r="A63" s="66"/>
      <c r="B63" s="41">
        <v>44405</v>
      </c>
      <c r="C63" s="51"/>
      <c r="D63" s="19">
        <f t="shared" si="0"/>
        <v>0</v>
      </c>
      <c r="E63" s="51"/>
      <c r="F63" s="42">
        <f t="shared" si="1"/>
        <v>0</v>
      </c>
    </row>
    <row r="64" spans="1:6" x14ac:dyDescent="0.25">
      <c r="A64" s="66"/>
      <c r="B64" s="41">
        <v>44406</v>
      </c>
      <c r="C64" s="51"/>
      <c r="D64" s="19">
        <f t="shared" si="0"/>
        <v>0</v>
      </c>
      <c r="E64" s="51"/>
      <c r="F64" s="42">
        <f t="shared" si="1"/>
        <v>0</v>
      </c>
    </row>
    <row r="65" spans="1:6" x14ac:dyDescent="0.25">
      <c r="A65" s="66"/>
      <c r="B65" s="41">
        <v>44407</v>
      </c>
      <c r="C65" s="51"/>
      <c r="D65" s="19">
        <f t="shared" si="0"/>
        <v>0</v>
      </c>
      <c r="E65" s="51"/>
      <c r="F65" s="42">
        <f t="shared" si="1"/>
        <v>0</v>
      </c>
    </row>
    <row r="66" spans="1:6" ht="15.75" thickBot="1" x14ac:dyDescent="0.3">
      <c r="A66" s="67"/>
      <c r="B66" s="41">
        <v>44408</v>
      </c>
      <c r="C66" s="52"/>
      <c r="D66" s="43">
        <f t="shared" si="0"/>
        <v>0</v>
      </c>
      <c r="E66" s="52"/>
      <c r="F66" s="44">
        <f t="shared" si="1"/>
        <v>0</v>
      </c>
    </row>
    <row r="67" spans="1:6" ht="15.75" thickTop="1" x14ac:dyDescent="0.25">
      <c r="A67" s="68" t="s">
        <v>55</v>
      </c>
      <c r="B67" s="38">
        <v>44409</v>
      </c>
      <c r="C67" s="50"/>
      <c r="D67" s="39">
        <f t="shared" si="0"/>
        <v>0</v>
      </c>
      <c r="E67" s="50"/>
      <c r="F67" s="40">
        <f t="shared" si="1"/>
        <v>0</v>
      </c>
    </row>
    <row r="68" spans="1:6" x14ac:dyDescent="0.25">
      <c r="A68" s="69"/>
      <c r="B68" s="41">
        <v>44410</v>
      </c>
      <c r="C68" s="51"/>
      <c r="D68" s="19">
        <f t="shared" si="0"/>
        <v>0</v>
      </c>
      <c r="E68" s="51"/>
      <c r="F68" s="42">
        <f t="shared" si="1"/>
        <v>0</v>
      </c>
    </row>
    <row r="69" spans="1:6" x14ac:dyDescent="0.25">
      <c r="A69" s="69"/>
      <c r="B69" s="41">
        <v>44411</v>
      </c>
      <c r="C69" s="51"/>
      <c r="D69" s="19">
        <f t="shared" si="0"/>
        <v>0</v>
      </c>
      <c r="E69" s="51"/>
      <c r="F69" s="42">
        <f t="shared" si="1"/>
        <v>0</v>
      </c>
    </row>
    <row r="70" spans="1:6" x14ac:dyDescent="0.25">
      <c r="A70" s="69"/>
      <c r="B70" s="41">
        <v>44412</v>
      </c>
      <c r="C70" s="51"/>
      <c r="D70" s="19">
        <f t="shared" si="0"/>
        <v>0</v>
      </c>
      <c r="E70" s="51"/>
      <c r="F70" s="42">
        <f t="shared" si="1"/>
        <v>0</v>
      </c>
    </row>
    <row r="71" spans="1:6" x14ac:dyDescent="0.25">
      <c r="A71" s="69"/>
      <c r="B71" s="41">
        <v>44413</v>
      </c>
      <c r="C71" s="51"/>
      <c r="D71" s="19">
        <f t="shared" si="0"/>
        <v>0</v>
      </c>
      <c r="E71" s="51"/>
      <c r="F71" s="42">
        <f t="shared" si="1"/>
        <v>0</v>
      </c>
    </row>
    <row r="72" spans="1:6" x14ac:dyDescent="0.25">
      <c r="A72" s="69"/>
      <c r="B72" s="41">
        <v>44414</v>
      </c>
      <c r="C72" s="51"/>
      <c r="D72" s="19">
        <f t="shared" si="0"/>
        <v>0</v>
      </c>
      <c r="E72" s="51"/>
      <c r="F72" s="42">
        <f t="shared" si="1"/>
        <v>0</v>
      </c>
    </row>
    <row r="73" spans="1:6" x14ac:dyDescent="0.25">
      <c r="A73" s="69"/>
      <c r="B73" s="41">
        <v>44415</v>
      </c>
      <c r="C73" s="51"/>
      <c r="D73" s="19">
        <f t="shared" si="0"/>
        <v>0</v>
      </c>
      <c r="E73" s="51"/>
      <c r="F73" s="42">
        <f t="shared" si="1"/>
        <v>0</v>
      </c>
    </row>
    <row r="74" spans="1:6" x14ac:dyDescent="0.25">
      <c r="A74" s="69"/>
      <c r="B74" s="41">
        <v>44416</v>
      </c>
      <c r="C74" s="51"/>
      <c r="D74" s="19">
        <f t="shared" si="0"/>
        <v>0</v>
      </c>
      <c r="E74" s="51"/>
      <c r="F74" s="42">
        <f t="shared" si="1"/>
        <v>0</v>
      </c>
    </row>
    <row r="75" spans="1:6" x14ac:dyDescent="0.25">
      <c r="A75" s="69"/>
      <c r="B75" s="41">
        <v>44417</v>
      </c>
      <c r="C75" s="51"/>
      <c r="D75" s="19">
        <f t="shared" si="0"/>
        <v>0</v>
      </c>
      <c r="E75" s="51"/>
      <c r="F75" s="42">
        <f t="shared" si="1"/>
        <v>0</v>
      </c>
    </row>
    <row r="76" spans="1:6" x14ac:dyDescent="0.25">
      <c r="A76" s="69"/>
      <c r="B76" s="41">
        <v>44418</v>
      </c>
      <c r="C76" s="51"/>
      <c r="D76" s="19">
        <f t="shared" si="0"/>
        <v>0</v>
      </c>
      <c r="E76" s="51"/>
      <c r="F76" s="42">
        <f t="shared" si="1"/>
        <v>0</v>
      </c>
    </row>
    <row r="77" spans="1:6" x14ac:dyDescent="0.25">
      <c r="A77" s="69"/>
      <c r="B77" s="41">
        <v>44419</v>
      </c>
      <c r="C77" s="51"/>
      <c r="D77" s="19">
        <f t="shared" si="0"/>
        <v>0</v>
      </c>
      <c r="E77" s="51"/>
      <c r="F77" s="42">
        <f t="shared" si="1"/>
        <v>0</v>
      </c>
    </row>
    <row r="78" spans="1:6" x14ac:dyDescent="0.25">
      <c r="A78" s="69"/>
      <c r="B78" s="41">
        <v>44420</v>
      </c>
      <c r="C78" s="51"/>
      <c r="D78" s="19">
        <f t="shared" si="0"/>
        <v>0</v>
      </c>
      <c r="E78" s="51"/>
      <c r="F78" s="42">
        <f t="shared" si="1"/>
        <v>0</v>
      </c>
    </row>
    <row r="79" spans="1:6" x14ac:dyDescent="0.25">
      <c r="A79" s="69"/>
      <c r="B79" s="41">
        <v>44421</v>
      </c>
      <c r="C79" s="51"/>
      <c r="D79" s="19">
        <f t="shared" si="0"/>
        <v>0</v>
      </c>
      <c r="E79" s="51"/>
      <c r="F79" s="42">
        <f t="shared" si="1"/>
        <v>0</v>
      </c>
    </row>
    <row r="80" spans="1:6" x14ac:dyDescent="0.25">
      <c r="A80" s="69"/>
      <c r="B80" s="41">
        <v>44422</v>
      </c>
      <c r="C80" s="51"/>
      <c r="D80" s="19">
        <f t="shared" si="0"/>
        <v>0</v>
      </c>
      <c r="E80" s="51"/>
      <c r="F80" s="42">
        <f t="shared" si="1"/>
        <v>0</v>
      </c>
    </row>
    <row r="81" spans="1:6" x14ac:dyDescent="0.25">
      <c r="A81" s="69"/>
      <c r="B81" s="41">
        <v>44423</v>
      </c>
      <c r="C81" s="51"/>
      <c r="D81" s="19">
        <f t="shared" si="0"/>
        <v>0</v>
      </c>
      <c r="E81" s="51"/>
      <c r="F81" s="42">
        <f t="shared" si="1"/>
        <v>0</v>
      </c>
    </row>
    <row r="82" spans="1:6" x14ac:dyDescent="0.25">
      <c r="A82" s="69"/>
      <c r="B82" s="41">
        <v>44424</v>
      </c>
      <c r="C82" s="51"/>
      <c r="D82" s="19">
        <f t="shared" si="0"/>
        <v>0</v>
      </c>
      <c r="E82" s="51"/>
      <c r="F82" s="42">
        <f t="shared" si="1"/>
        <v>0</v>
      </c>
    </row>
    <row r="83" spans="1:6" x14ac:dyDescent="0.25">
      <c r="A83" s="69"/>
      <c r="B83" s="41">
        <v>44425</v>
      </c>
      <c r="C83" s="51"/>
      <c r="D83" s="19">
        <f t="shared" si="0"/>
        <v>0</v>
      </c>
      <c r="E83" s="51"/>
      <c r="F83" s="42">
        <f t="shared" si="1"/>
        <v>0</v>
      </c>
    </row>
    <row r="84" spans="1:6" x14ac:dyDescent="0.25">
      <c r="A84" s="69"/>
      <c r="B84" s="41">
        <v>44426</v>
      </c>
      <c r="C84" s="51"/>
      <c r="D84" s="19">
        <f t="shared" si="0"/>
        <v>0</v>
      </c>
      <c r="E84" s="51"/>
      <c r="F84" s="42">
        <f t="shared" si="1"/>
        <v>0</v>
      </c>
    </row>
    <row r="85" spans="1:6" x14ac:dyDescent="0.25">
      <c r="A85" s="69"/>
      <c r="B85" s="41">
        <v>44427</v>
      </c>
      <c r="C85" s="51"/>
      <c r="D85" s="19">
        <f t="shared" si="0"/>
        <v>0</v>
      </c>
      <c r="E85" s="51"/>
      <c r="F85" s="42">
        <f t="shared" si="1"/>
        <v>0</v>
      </c>
    </row>
    <row r="86" spans="1:6" x14ac:dyDescent="0.25">
      <c r="A86" s="69"/>
      <c r="B86" s="41">
        <v>44428</v>
      </c>
      <c r="C86" s="51"/>
      <c r="D86" s="19">
        <f t="shared" si="0"/>
        <v>0</v>
      </c>
      <c r="E86" s="51"/>
      <c r="F86" s="42">
        <f t="shared" si="1"/>
        <v>0</v>
      </c>
    </row>
    <row r="87" spans="1:6" x14ac:dyDescent="0.25">
      <c r="A87" s="69"/>
      <c r="B87" s="41">
        <v>44429</v>
      </c>
      <c r="C87" s="51"/>
      <c r="D87" s="19">
        <f t="shared" si="0"/>
        <v>0</v>
      </c>
      <c r="E87" s="51"/>
      <c r="F87" s="42">
        <f t="shared" si="1"/>
        <v>0</v>
      </c>
    </row>
    <row r="88" spans="1:6" x14ac:dyDescent="0.25">
      <c r="A88" s="69"/>
      <c r="B88" s="41">
        <v>44430</v>
      </c>
      <c r="C88" s="51"/>
      <c r="D88" s="19">
        <f t="shared" si="0"/>
        <v>0</v>
      </c>
      <c r="E88" s="51"/>
      <c r="F88" s="42">
        <f t="shared" si="1"/>
        <v>0</v>
      </c>
    </row>
    <row r="89" spans="1:6" x14ac:dyDescent="0.25">
      <c r="A89" s="69"/>
      <c r="B89" s="41">
        <v>44431</v>
      </c>
      <c r="C89" s="51"/>
      <c r="D89" s="19">
        <f t="shared" si="0"/>
        <v>0</v>
      </c>
      <c r="E89" s="51"/>
      <c r="F89" s="42">
        <f t="shared" si="1"/>
        <v>0</v>
      </c>
    </row>
    <row r="90" spans="1:6" x14ac:dyDescent="0.25">
      <c r="A90" s="69"/>
      <c r="B90" s="41">
        <v>44432</v>
      </c>
      <c r="C90" s="51"/>
      <c r="D90" s="19">
        <f t="shared" si="0"/>
        <v>0</v>
      </c>
      <c r="E90" s="51"/>
      <c r="F90" s="42">
        <f t="shared" si="1"/>
        <v>0</v>
      </c>
    </row>
    <row r="91" spans="1:6" x14ac:dyDescent="0.25">
      <c r="A91" s="69"/>
      <c r="B91" s="41">
        <v>44433</v>
      </c>
      <c r="C91" s="51"/>
      <c r="D91" s="19">
        <f t="shared" si="0"/>
        <v>0</v>
      </c>
      <c r="E91" s="51"/>
      <c r="F91" s="42">
        <f t="shared" si="1"/>
        <v>0</v>
      </c>
    </row>
    <row r="92" spans="1:6" x14ac:dyDescent="0.25">
      <c r="A92" s="69"/>
      <c r="B92" s="41">
        <v>44434</v>
      </c>
      <c r="C92" s="51"/>
      <c r="D92" s="19">
        <f t="shared" si="0"/>
        <v>0</v>
      </c>
      <c r="E92" s="51"/>
      <c r="F92" s="42">
        <f t="shared" si="1"/>
        <v>0</v>
      </c>
    </row>
    <row r="93" spans="1:6" x14ac:dyDescent="0.25">
      <c r="A93" s="69"/>
      <c r="B93" s="41">
        <v>44435</v>
      </c>
      <c r="C93" s="51"/>
      <c r="D93" s="19">
        <f t="shared" si="0"/>
        <v>0</v>
      </c>
      <c r="E93" s="51"/>
      <c r="F93" s="42">
        <f t="shared" si="1"/>
        <v>0</v>
      </c>
    </row>
    <row r="94" spans="1:6" x14ac:dyDescent="0.25">
      <c r="A94" s="69"/>
      <c r="B94" s="41">
        <v>44436</v>
      </c>
      <c r="C94" s="51"/>
      <c r="D94" s="19">
        <f t="shared" si="0"/>
        <v>0</v>
      </c>
      <c r="E94" s="51"/>
      <c r="F94" s="42">
        <f t="shared" si="1"/>
        <v>0</v>
      </c>
    </row>
    <row r="95" spans="1:6" x14ac:dyDescent="0.25">
      <c r="A95" s="69"/>
      <c r="B95" s="41">
        <v>44437</v>
      </c>
      <c r="C95" s="51"/>
      <c r="D95" s="19">
        <f t="shared" si="0"/>
        <v>0</v>
      </c>
      <c r="E95" s="51"/>
      <c r="F95" s="42">
        <f t="shared" si="1"/>
        <v>0</v>
      </c>
    </row>
    <row r="96" spans="1:6" x14ac:dyDescent="0.25">
      <c r="A96" s="69"/>
      <c r="B96" s="41">
        <v>44438</v>
      </c>
      <c r="C96" s="51"/>
      <c r="D96" s="19">
        <f t="shared" si="0"/>
        <v>0</v>
      </c>
      <c r="E96" s="51"/>
      <c r="F96" s="42">
        <f t="shared" si="1"/>
        <v>0</v>
      </c>
    </row>
    <row r="97" spans="1:6" ht="15.75" thickBot="1" x14ac:dyDescent="0.3">
      <c r="A97" s="69"/>
      <c r="B97" s="41">
        <v>44439</v>
      </c>
      <c r="C97" s="51"/>
      <c r="D97" s="19">
        <f t="shared" si="0"/>
        <v>0</v>
      </c>
      <c r="E97" s="51"/>
      <c r="F97" s="42">
        <f t="shared" si="1"/>
        <v>0</v>
      </c>
    </row>
    <row r="98" spans="1:6" ht="15.75" thickTop="1" x14ac:dyDescent="0.25">
      <c r="A98" s="62" t="s">
        <v>56</v>
      </c>
      <c r="B98" s="38">
        <v>44440</v>
      </c>
      <c r="C98" s="50"/>
      <c r="D98" s="39">
        <f t="shared" si="0"/>
        <v>0</v>
      </c>
      <c r="E98" s="50"/>
      <c r="F98" s="40">
        <f t="shared" si="1"/>
        <v>0</v>
      </c>
    </row>
    <row r="99" spans="1:6" x14ac:dyDescent="0.25">
      <c r="A99" s="63"/>
      <c r="B99" s="41">
        <v>44441</v>
      </c>
      <c r="C99" s="51"/>
      <c r="D99" s="19">
        <f t="shared" si="0"/>
        <v>0</v>
      </c>
      <c r="E99" s="51"/>
      <c r="F99" s="42">
        <f t="shared" si="1"/>
        <v>0</v>
      </c>
    </row>
    <row r="100" spans="1:6" x14ac:dyDescent="0.25">
      <c r="A100" s="63"/>
      <c r="B100" s="41">
        <v>44442</v>
      </c>
      <c r="C100" s="51"/>
      <c r="D100" s="19">
        <f t="shared" si="0"/>
        <v>0</v>
      </c>
      <c r="E100" s="51"/>
      <c r="F100" s="42">
        <f t="shared" si="1"/>
        <v>0</v>
      </c>
    </row>
    <row r="101" spans="1:6" x14ac:dyDescent="0.25">
      <c r="A101" s="63"/>
      <c r="B101" s="41">
        <v>44443</v>
      </c>
      <c r="C101" s="51"/>
      <c r="D101" s="19">
        <f t="shared" si="0"/>
        <v>0</v>
      </c>
      <c r="E101" s="51"/>
      <c r="F101" s="42">
        <f t="shared" si="1"/>
        <v>0</v>
      </c>
    </row>
    <row r="102" spans="1:6" x14ac:dyDescent="0.25">
      <c r="A102" s="63"/>
      <c r="B102" s="41">
        <v>44444</v>
      </c>
      <c r="C102" s="51"/>
      <c r="D102" s="19">
        <f t="shared" ref="D102:D128" si="2">ROUND(C102*51,2)</f>
        <v>0</v>
      </c>
      <c r="E102" s="51"/>
      <c r="F102" s="42">
        <f t="shared" ref="F102:F128" si="3">ROUND(E102*0.425,2)</f>
        <v>0</v>
      </c>
    </row>
    <row r="103" spans="1:6" x14ac:dyDescent="0.25">
      <c r="A103" s="63"/>
      <c r="B103" s="41">
        <v>44445</v>
      </c>
      <c r="C103" s="51"/>
      <c r="D103" s="19">
        <f t="shared" si="2"/>
        <v>0</v>
      </c>
      <c r="E103" s="51"/>
      <c r="F103" s="42">
        <f t="shared" si="3"/>
        <v>0</v>
      </c>
    </row>
    <row r="104" spans="1:6" x14ac:dyDescent="0.25">
      <c r="A104" s="63"/>
      <c r="B104" s="41">
        <v>44446</v>
      </c>
      <c r="C104" s="51"/>
      <c r="D104" s="19">
        <f t="shared" si="2"/>
        <v>0</v>
      </c>
      <c r="E104" s="51"/>
      <c r="F104" s="42">
        <f t="shared" si="3"/>
        <v>0</v>
      </c>
    </row>
    <row r="105" spans="1:6" x14ac:dyDescent="0.25">
      <c r="A105" s="63"/>
      <c r="B105" s="41">
        <v>44447</v>
      </c>
      <c r="C105" s="51"/>
      <c r="D105" s="19">
        <f t="shared" si="2"/>
        <v>0</v>
      </c>
      <c r="E105" s="51"/>
      <c r="F105" s="42">
        <f t="shared" si="3"/>
        <v>0</v>
      </c>
    </row>
    <row r="106" spans="1:6" x14ac:dyDescent="0.25">
      <c r="A106" s="63"/>
      <c r="B106" s="41">
        <v>44448</v>
      </c>
      <c r="C106" s="51"/>
      <c r="D106" s="19">
        <f t="shared" si="2"/>
        <v>0</v>
      </c>
      <c r="E106" s="51"/>
      <c r="F106" s="42">
        <f t="shared" si="3"/>
        <v>0</v>
      </c>
    </row>
    <row r="107" spans="1:6" x14ac:dyDescent="0.25">
      <c r="A107" s="63"/>
      <c r="B107" s="41">
        <v>44449</v>
      </c>
      <c r="C107" s="51"/>
      <c r="D107" s="19">
        <f t="shared" si="2"/>
        <v>0</v>
      </c>
      <c r="E107" s="51"/>
      <c r="F107" s="42">
        <f t="shared" si="3"/>
        <v>0</v>
      </c>
    </row>
    <row r="108" spans="1:6" x14ac:dyDescent="0.25">
      <c r="A108" s="63"/>
      <c r="B108" s="41">
        <v>44450</v>
      </c>
      <c r="C108" s="51"/>
      <c r="D108" s="19">
        <f t="shared" si="2"/>
        <v>0</v>
      </c>
      <c r="E108" s="51"/>
      <c r="F108" s="42">
        <f t="shared" si="3"/>
        <v>0</v>
      </c>
    </row>
    <row r="109" spans="1:6" x14ac:dyDescent="0.25">
      <c r="A109" s="63"/>
      <c r="B109" s="41">
        <v>44451</v>
      </c>
      <c r="C109" s="51"/>
      <c r="D109" s="19">
        <f t="shared" si="2"/>
        <v>0</v>
      </c>
      <c r="E109" s="51"/>
      <c r="F109" s="42">
        <f t="shared" si="3"/>
        <v>0</v>
      </c>
    </row>
    <row r="110" spans="1:6" x14ac:dyDescent="0.25">
      <c r="A110" s="63"/>
      <c r="B110" s="41">
        <v>44452</v>
      </c>
      <c r="C110" s="51"/>
      <c r="D110" s="19">
        <f t="shared" si="2"/>
        <v>0</v>
      </c>
      <c r="E110" s="51"/>
      <c r="F110" s="42">
        <f t="shared" si="3"/>
        <v>0</v>
      </c>
    </row>
    <row r="111" spans="1:6" x14ac:dyDescent="0.25">
      <c r="A111" s="63"/>
      <c r="B111" s="41">
        <v>44453</v>
      </c>
      <c r="C111" s="51"/>
      <c r="D111" s="19">
        <f t="shared" si="2"/>
        <v>0</v>
      </c>
      <c r="E111" s="51"/>
      <c r="F111" s="42">
        <f t="shared" si="3"/>
        <v>0</v>
      </c>
    </row>
    <row r="112" spans="1:6" x14ac:dyDescent="0.25">
      <c r="A112" s="63"/>
      <c r="B112" s="41">
        <v>44454</v>
      </c>
      <c r="C112" s="51"/>
      <c r="D112" s="19">
        <f t="shared" si="2"/>
        <v>0</v>
      </c>
      <c r="E112" s="51"/>
      <c r="F112" s="42">
        <f t="shared" si="3"/>
        <v>0</v>
      </c>
    </row>
    <row r="113" spans="1:6" x14ac:dyDescent="0.25">
      <c r="A113" s="63"/>
      <c r="B113" s="41">
        <v>44455</v>
      </c>
      <c r="C113" s="51"/>
      <c r="D113" s="19">
        <f t="shared" si="2"/>
        <v>0</v>
      </c>
      <c r="E113" s="51"/>
      <c r="F113" s="42">
        <f t="shared" si="3"/>
        <v>0</v>
      </c>
    </row>
    <row r="114" spans="1:6" x14ac:dyDescent="0.25">
      <c r="A114" s="63"/>
      <c r="B114" s="41">
        <v>44456</v>
      </c>
      <c r="C114" s="51"/>
      <c r="D114" s="19">
        <f t="shared" si="2"/>
        <v>0</v>
      </c>
      <c r="E114" s="51"/>
      <c r="F114" s="42">
        <f t="shared" si="3"/>
        <v>0</v>
      </c>
    </row>
    <row r="115" spans="1:6" x14ac:dyDescent="0.25">
      <c r="A115" s="63"/>
      <c r="B115" s="41">
        <v>44457</v>
      </c>
      <c r="C115" s="51"/>
      <c r="D115" s="19">
        <f t="shared" si="2"/>
        <v>0</v>
      </c>
      <c r="E115" s="51"/>
      <c r="F115" s="42">
        <f t="shared" si="3"/>
        <v>0</v>
      </c>
    </row>
    <row r="116" spans="1:6" x14ac:dyDescent="0.25">
      <c r="A116" s="63"/>
      <c r="B116" s="41">
        <v>44458</v>
      </c>
      <c r="C116" s="51"/>
      <c r="D116" s="19">
        <f t="shared" si="2"/>
        <v>0</v>
      </c>
      <c r="E116" s="51"/>
      <c r="F116" s="42">
        <f t="shared" si="3"/>
        <v>0</v>
      </c>
    </row>
    <row r="117" spans="1:6" x14ac:dyDescent="0.25">
      <c r="A117" s="63"/>
      <c r="B117" s="41">
        <v>44459</v>
      </c>
      <c r="C117" s="51"/>
      <c r="D117" s="19">
        <f t="shared" si="2"/>
        <v>0</v>
      </c>
      <c r="E117" s="51"/>
      <c r="F117" s="42">
        <f t="shared" si="3"/>
        <v>0</v>
      </c>
    </row>
    <row r="118" spans="1:6" x14ac:dyDescent="0.25">
      <c r="A118" s="63"/>
      <c r="B118" s="41">
        <v>44460</v>
      </c>
      <c r="C118" s="51"/>
      <c r="D118" s="19">
        <f t="shared" si="2"/>
        <v>0</v>
      </c>
      <c r="E118" s="51"/>
      <c r="F118" s="42">
        <f t="shared" si="3"/>
        <v>0</v>
      </c>
    </row>
    <row r="119" spans="1:6" x14ac:dyDescent="0.25">
      <c r="A119" s="63"/>
      <c r="B119" s="41">
        <v>44461</v>
      </c>
      <c r="C119" s="51"/>
      <c r="D119" s="19">
        <f t="shared" si="2"/>
        <v>0</v>
      </c>
      <c r="E119" s="51"/>
      <c r="F119" s="42">
        <f t="shared" si="3"/>
        <v>0</v>
      </c>
    </row>
    <row r="120" spans="1:6" x14ac:dyDescent="0.25">
      <c r="A120" s="63"/>
      <c r="B120" s="41">
        <v>44462</v>
      </c>
      <c r="C120" s="51"/>
      <c r="D120" s="19">
        <f t="shared" si="2"/>
        <v>0</v>
      </c>
      <c r="E120" s="51"/>
      <c r="F120" s="42">
        <f t="shared" si="3"/>
        <v>0</v>
      </c>
    </row>
    <row r="121" spans="1:6" x14ac:dyDescent="0.25">
      <c r="A121" s="63"/>
      <c r="B121" s="41">
        <v>44463</v>
      </c>
      <c r="C121" s="51"/>
      <c r="D121" s="19">
        <f t="shared" si="2"/>
        <v>0</v>
      </c>
      <c r="E121" s="51"/>
      <c r="F121" s="42">
        <f t="shared" si="3"/>
        <v>0</v>
      </c>
    </row>
    <row r="122" spans="1:6" x14ac:dyDescent="0.25">
      <c r="A122" s="63"/>
      <c r="B122" s="41">
        <v>44464</v>
      </c>
      <c r="C122" s="51"/>
      <c r="D122" s="19">
        <f t="shared" si="2"/>
        <v>0</v>
      </c>
      <c r="E122" s="51"/>
      <c r="F122" s="42">
        <f t="shared" si="3"/>
        <v>0</v>
      </c>
    </row>
    <row r="123" spans="1:6" x14ac:dyDescent="0.25">
      <c r="A123" s="63"/>
      <c r="B123" s="41">
        <v>44465</v>
      </c>
      <c r="C123" s="51"/>
      <c r="D123" s="19">
        <f t="shared" si="2"/>
        <v>0</v>
      </c>
      <c r="E123" s="51"/>
      <c r="F123" s="42">
        <f t="shared" si="3"/>
        <v>0</v>
      </c>
    </row>
    <row r="124" spans="1:6" x14ac:dyDescent="0.25">
      <c r="A124" s="63"/>
      <c r="B124" s="41">
        <v>44466</v>
      </c>
      <c r="C124" s="51"/>
      <c r="D124" s="19">
        <f t="shared" si="2"/>
        <v>0</v>
      </c>
      <c r="E124" s="51"/>
      <c r="F124" s="42">
        <f t="shared" si="3"/>
        <v>0</v>
      </c>
    </row>
    <row r="125" spans="1:6" x14ac:dyDescent="0.25">
      <c r="A125" s="63"/>
      <c r="B125" s="41">
        <v>44467</v>
      </c>
      <c r="C125" s="51"/>
      <c r="D125" s="19">
        <f t="shared" si="2"/>
        <v>0</v>
      </c>
      <c r="E125" s="51"/>
      <c r="F125" s="42">
        <f t="shared" si="3"/>
        <v>0</v>
      </c>
    </row>
    <row r="126" spans="1:6" x14ac:dyDescent="0.25">
      <c r="A126" s="63"/>
      <c r="B126" s="41">
        <v>44468</v>
      </c>
      <c r="C126" s="51"/>
      <c r="D126" s="19">
        <f t="shared" si="2"/>
        <v>0</v>
      </c>
      <c r="E126" s="51"/>
      <c r="F126" s="42">
        <f t="shared" si="3"/>
        <v>0</v>
      </c>
    </row>
    <row r="127" spans="1:6" x14ac:dyDescent="0.25">
      <c r="A127" s="63"/>
      <c r="B127" s="41">
        <v>44469</v>
      </c>
      <c r="C127" s="51"/>
      <c r="D127" s="19">
        <f t="shared" si="2"/>
        <v>0</v>
      </c>
      <c r="E127" s="51"/>
      <c r="F127" s="42">
        <f t="shared" si="3"/>
        <v>0</v>
      </c>
    </row>
    <row r="128" spans="1:6" ht="15.75" hidden="1" thickBot="1" x14ac:dyDescent="0.3">
      <c r="A128" s="64"/>
      <c r="B128" s="41">
        <v>44378</v>
      </c>
      <c r="C128" s="52"/>
      <c r="D128" s="43">
        <f t="shared" si="2"/>
        <v>0</v>
      </c>
      <c r="E128" s="52"/>
      <c r="F128" s="44">
        <f t="shared" si="3"/>
        <v>0</v>
      </c>
    </row>
    <row r="129" spans="1:2" x14ac:dyDescent="0.25">
      <c r="A129" s="45"/>
      <c r="B129" s="46"/>
    </row>
    <row r="130" spans="1:2" x14ac:dyDescent="0.25">
      <c r="A130" s="45"/>
      <c r="B130" s="46"/>
    </row>
    <row r="131" spans="1:2" x14ac:dyDescent="0.25">
      <c r="A131" s="45"/>
      <c r="B131" s="46"/>
    </row>
    <row r="132" spans="1:2" x14ac:dyDescent="0.25">
      <c r="A132" s="45"/>
      <c r="B132" s="46"/>
    </row>
    <row r="133" spans="1:2" x14ac:dyDescent="0.25">
      <c r="A133" s="45"/>
      <c r="B133" s="46"/>
    </row>
    <row r="134" spans="1:2" x14ac:dyDescent="0.25">
      <c r="A134" s="45"/>
      <c r="B134" s="46"/>
    </row>
    <row r="135" spans="1:2" x14ac:dyDescent="0.25">
      <c r="A135" s="45"/>
      <c r="B135" s="46"/>
    </row>
    <row r="136" spans="1:2" x14ac:dyDescent="0.25">
      <c r="A136" s="45"/>
      <c r="B136" s="46"/>
    </row>
    <row r="137" spans="1:2" x14ac:dyDescent="0.25">
      <c r="A137" s="45"/>
      <c r="B137" s="46"/>
    </row>
    <row r="138" spans="1:2" x14ac:dyDescent="0.25">
      <c r="A138" s="45"/>
      <c r="B138" s="46"/>
    </row>
    <row r="139" spans="1:2" x14ac:dyDescent="0.25">
      <c r="A139" s="45"/>
      <c r="B139" s="46"/>
    </row>
    <row r="140" spans="1:2" x14ac:dyDescent="0.25">
      <c r="A140" s="45"/>
      <c r="B140" s="46"/>
    </row>
    <row r="141" spans="1:2" x14ac:dyDescent="0.25">
      <c r="A141" s="45"/>
      <c r="B141" s="46"/>
    </row>
    <row r="142" spans="1:2" x14ac:dyDescent="0.25">
      <c r="A142" s="45"/>
      <c r="B142" s="46"/>
    </row>
    <row r="143" spans="1:2" x14ac:dyDescent="0.25">
      <c r="A143" s="45"/>
      <c r="B143" s="46"/>
    </row>
    <row r="144" spans="1:2" x14ac:dyDescent="0.25">
      <c r="A144" s="45"/>
      <c r="B144" s="46"/>
    </row>
    <row r="145" spans="1:2" x14ac:dyDescent="0.25">
      <c r="A145" s="45"/>
      <c r="B145" s="46"/>
    </row>
    <row r="146" spans="1:2" x14ac:dyDescent="0.25">
      <c r="A146" s="45"/>
      <c r="B146" s="46"/>
    </row>
    <row r="147" spans="1:2" x14ac:dyDescent="0.25">
      <c r="A147" s="45"/>
      <c r="B147" s="46"/>
    </row>
    <row r="148" spans="1:2" x14ac:dyDescent="0.25">
      <c r="A148" s="45"/>
      <c r="B148" s="46"/>
    </row>
    <row r="149" spans="1:2" x14ac:dyDescent="0.25">
      <c r="A149" s="45"/>
      <c r="B149" s="46"/>
    </row>
    <row r="150" spans="1:2" x14ac:dyDescent="0.25">
      <c r="A150" s="45"/>
      <c r="B150" s="46"/>
    </row>
    <row r="151" spans="1:2" x14ac:dyDescent="0.25">
      <c r="A151" s="45"/>
      <c r="B151" s="46"/>
    </row>
    <row r="152" spans="1:2" x14ac:dyDescent="0.25">
      <c r="A152" s="45"/>
      <c r="B152" s="46"/>
    </row>
    <row r="153" spans="1:2" x14ac:dyDescent="0.25">
      <c r="A153" s="45"/>
      <c r="B153" s="46"/>
    </row>
    <row r="154" spans="1:2" x14ac:dyDescent="0.25">
      <c r="A154" s="45"/>
      <c r="B154" s="46"/>
    </row>
    <row r="155" spans="1:2" x14ac:dyDescent="0.25">
      <c r="A155" s="45"/>
      <c r="B155" s="46"/>
    </row>
    <row r="156" spans="1:2" x14ac:dyDescent="0.25">
      <c r="A156" s="45"/>
      <c r="B156" s="46"/>
    </row>
    <row r="157" spans="1:2" x14ac:dyDescent="0.25">
      <c r="A157" s="45"/>
      <c r="B157" s="46"/>
    </row>
    <row r="158" spans="1:2" x14ac:dyDescent="0.25">
      <c r="A158" s="45"/>
      <c r="B158" s="46"/>
    </row>
    <row r="159" spans="1:2" x14ac:dyDescent="0.25">
      <c r="A159" s="45"/>
      <c r="B159" s="46"/>
    </row>
    <row r="160" spans="1:2" x14ac:dyDescent="0.25">
      <c r="A160" s="45"/>
      <c r="B160" s="46"/>
    </row>
    <row r="161" spans="1:2" x14ac:dyDescent="0.25">
      <c r="A161" s="45"/>
      <c r="B161" s="46"/>
    </row>
    <row r="162" spans="1:2" x14ac:dyDescent="0.25">
      <c r="A162" s="45"/>
      <c r="B162" s="46"/>
    </row>
    <row r="163" spans="1:2" x14ac:dyDescent="0.25">
      <c r="A163" s="45"/>
      <c r="B163" s="46"/>
    </row>
    <row r="164" spans="1:2" x14ac:dyDescent="0.25">
      <c r="A164" s="45"/>
      <c r="B164" s="46"/>
    </row>
    <row r="165" spans="1:2" x14ac:dyDescent="0.25">
      <c r="A165" s="45"/>
      <c r="B165" s="46"/>
    </row>
    <row r="166" spans="1:2" x14ac:dyDescent="0.25">
      <c r="A166" s="45"/>
      <c r="B166" s="46"/>
    </row>
    <row r="167" spans="1:2" x14ac:dyDescent="0.25">
      <c r="A167" s="45"/>
      <c r="B167" s="46"/>
    </row>
    <row r="168" spans="1:2" x14ac:dyDescent="0.25">
      <c r="A168" s="45"/>
      <c r="B168" s="46"/>
    </row>
    <row r="169" spans="1:2" x14ac:dyDescent="0.25">
      <c r="A169" s="45"/>
      <c r="B169" s="46"/>
    </row>
    <row r="170" spans="1:2" x14ac:dyDescent="0.25">
      <c r="A170" s="45"/>
      <c r="B170" s="46"/>
    </row>
    <row r="171" spans="1:2" x14ac:dyDescent="0.25">
      <c r="A171" s="45"/>
      <c r="B171" s="46"/>
    </row>
    <row r="172" spans="1:2" x14ac:dyDescent="0.25">
      <c r="A172" s="45"/>
      <c r="B172" s="46"/>
    </row>
    <row r="173" spans="1:2" x14ac:dyDescent="0.25">
      <c r="A173" s="45"/>
      <c r="B173" s="46"/>
    </row>
    <row r="174" spans="1:2" x14ac:dyDescent="0.25">
      <c r="A174" s="45"/>
      <c r="B174" s="46"/>
    </row>
    <row r="175" spans="1:2" x14ac:dyDescent="0.25">
      <c r="A175" s="45"/>
      <c r="B175" s="46"/>
    </row>
    <row r="176" spans="1:2" x14ac:dyDescent="0.25">
      <c r="A176" s="45"/>
      <c r="B176" s="46"/>
    </row>
    <row r="177" spans="1:2" x14ac:dyDescent="0.25">
      <c r="A177" s="45"/>
      <c r="B177" s="46"/>
    </row>
    <row r="178" spans="1:2" x14ac:dyDescent="0.25">
      <c r="A178" s="45"/>
      <c r="B178" s="46"/>
    </row>
    <row r="179" spans="1:2" x14ac:dyDescent="0.25">
      <c r="A179" s="45"/>
      <c r="B179" s="46"/>
    </row>
    <row r="180" spans="1:2" x14ac:dyDescent="0.25">
      <c r="A180" s="45"/>
      <c r="B180" s="46"/>
    </row>
    <row r="181" spans="1:2" x14ac:dyDescent="0.25">
      <c r="A181" s="45"/>
      <c r="B181" s="46"/>
    </row>
    <row r="182" spans="1:2" x14ac:dyDescent="0.25">
      <c r="A182" s="45"/>
      <c r="B182" s="46"/>
    </row>
    <row r="183" spans="1:2" x14ac:dyDescent="0.25">
      <c r="A183" s="45"/>
      <c r="B183" s="46"/>
    </row>
    <row r="184" spans="1:2" x14ac:dyDescent="0.25">
      <c r="A184" s="45"/>
      <c r="B184" s="46"/>
    </row>
    <row r="185" spans="1:2" x14ac:dyDescent="0.25">
      <c r="A185" s="45"/>
      <c r="B185" s="46"/>
    </row>
    <row r="186" spans="1:2" x14ac:dyDescent="0.25">
      <c r="A186" s="45"/>
      <c r="B186" s="46"/>
    </row>
    <row r="187" spans="1:2" x14ac:dyDescent="0.25">
      <c r="A187" s="45"/>
      <c r="B187" s="46"/>
    </row>
    <row r="188" spans="1:2" x14ac:dyDescent="0.25">
      <c r="A188" s="45"/>
      <c r="B188" s="46"/>
    </row>
    <row r="189" spans="1:2" x14ac:dyDescent="0.25">
      <c r="A189" s="45"/>
      <c r="B189" s="46"/>
    </row>
    <row r="190" spans="1:2" x14ac:dyDescent="0.25">
      <c r="A190" s="45"/>
      <c r="B190" s="46"/>
    </row>
    <row r="191" spans="1:2" x14ac:dyDescent="0.25">
      <c r="A191" s="45"/>
      <c r="B191" s="46"/>
    </row>
    <row r="192" spans="1:2" x14ac:dyDescent="0.25">
      <c r="A192" s="45"/>
      <c r="B192" s="46"/>
    </row>
    <row r="193" spans="1:2" x14ac:dyDescent="0.25">
      <c r="A193" s="45"/>
      <c r="B193" s="46"/>
    </row>
    <row r="194" spans="1:2" x14ac:dyDescent="0.25">
      <c r="A194" s="45"/>
      <c r="B194" s="46"/>
    </row>
    <row r="195" spans="1:2" x14ac:dyDescent="0.25">
      <c r="A195" s="45"/>
      <c r="B195" s="46"/>
    </row>
    <row r="196" spans="1:2" x14ac:dyDescent="0.25">
      <c r="A196" s="45"/>
      <c r="B196" s="46"/>
    </row>
    <row r="197" spans="1:2" x14ac:dyDescent="0.25">
      <c r="A197" s="45"/>
      <c r="B197" s="46"/>
    </row>
    <row r="198" spans="1:2" x14ac:dyDescent="0.25">
      <c r="A198" s="45"/>
      <c r="B198" s="46"/>
    </row>
    <row r="199" spans="1:2" x14ac:dyDescent="0.25">
      <c r="A199" s="45"/>
      <c r="B199" s="46"/>
    </row>
    <row r="200" spans="1:2" x14ac:dyDescent="0.25">
      <c r="A200" s="45"/>
      <c r="B200" s="46"/>
    </row>
    <row r="201" spans="1:2" x14ac:dyDescent="0.25">
      <c r="A201" s="45"/>
      <c r="B201" s="46"/>
    </row>
    <row r="202" spans="1:2" x14ac:dyDescent="0.25">
      <c r="A202" s="45"/>
      <c r="B202" s="46"/>
    </row>
    <row r="203" spans="1:2" x14ac:dyDescent="0.25">
      <c r="A203" s="45"/>
      <c r="B203" s="46"/>
    </row>
    <row r="204" spans="1:2" x14ac:dyDescent="0.25">
      <c r="A204" s="45"/>
      <c r="B204" s="46"/>
    </row>
    <row r="205" spans="1:2" x14ac:dyDescent="0.25">
      <c r="A205" s="45"/>
      <c r="B205" s="46"/>
    </row>
    <row r="206" spans="1:2" x14ac:dyDescent="0.25">
      <c r="A206" s="45"/>
      <c r="B206" s="46"/>
    </row>
    <row r="207" spans="1:2" x14ac:dyDescent="0.25">
      <c r="A207" s="45"/>
      <c r="B207" s="46"/>
    </row>
    <row r="208" spans="1:2" x14ac:dyDescent="0.25">
      <c r="A208" s="45"/>
      <c r="B208" s="46"/>
    </row>
    <row r="209" spans="1:2" x14ac:dyDescent="0.25">
      <c r="A209" s="45"/>
      <c r="B209" s="46"/>
    </row>
    <row r="210" spans="1:2" x14ac:dyDescent="0.25">
      <c r="A210" s="45"/>
      <c r="B210" s="46"/>
    </row>
    <row r="211" spans="1:2" x14ac:dyDescent="0.25">
      <c r="A211" s="45"/>
      <c r="B211" s="46"/>
    </row>
    <row r="212" spans="1:2" x14ac:dyDescent="0.25">
      <c r="A212" s="45"/>
      <c r="B212" s="46"/>
    </row>
    <row r="213" spans="1:2" x14ac:dyDescent="0.25">
      <c r="A213" s="45"/>
      <c r="B213" s="46"/>
    </row>
    <row r="214" spans="1:2" x14ac:dyDescent="0.25">
      <c r="A214" s="45"/>
      <c r="B214" s="46"/>
    </row>
    <row r="215" spans="1:2" x14ac:dyDescent="0.25">
      <c r="A215" s="45"/>
      <c r="B215" s="46"/>
    </row>
    <row r="216" spans="1:2" x14ac:dyDescent="0.25">
      <c r="A216" s="45"/>
      <c r="B216" s="46"/>
    </row>
    <row r="217" spans="1:2" x14ac:dyDescent="0.25">
      <c r="A217" s="45"/>
      <c r="B217" s="46"/>
    </row>
    <row r="218" spans="1:2" x14ac:dyDescent="0.25">
      <c r="A218" s="45"/>
      <c r="B218" s="46"/>
    </row>
    <row r="219" spans="1:2" x14ac:dyDescent="0.25">
      <c r="A219" s="45"/>
      <c r="B219" s="46"/>
    </row>
    <row r="220" spans="1:2" x14ac:dyDescent="0.25">
      <c r="A220" s="45"/>
      <c r="B220" s="46"/>
    </row>
    <row r="221" spans="1:2" x14ac:dyDescent="0.25">
      <c r="A221" s="45"/>
      <c r="B221" s="46"/>
    </row>
    <row r="222" spans="1:2" x14ac:dyDescent="0.25">
      <c r="A222" s="45"/>
      <c r="B222" s="46"/>
    </row>
    <row r="223" spans="1:2" x14ac:dyDescent="0.25">
      <c r="A223" s="45"/>
      <c r="B223" s="46"/>
    </row>
    <row r="224" spans="1:2" x14ac:dyDescent="0.25">
      <c r="A224" s="45"/>
      <c r="B224" s="46"/>
    </row>
    <row r="225" spans="1:2" x14ac:dyDescent="0.25">
      <c r="A225" s="45"/>
      <c r="B225" s="46"/>
    </row>
    <row r="226" spans="1:2" x14ac:dyDescent="0.25">
      <c r="A226" s="45"/>
      <c r="B226" s="46"/>
    </row>
    <row r="227" spans="1:2" x14ac:dyDescent="0.25">
      <c r="A227" s="45"/>
      <c r="B227" s="46"/>
    </row>
    <row r="228" spans="1:2" x14ac:dyDescent="0.25">
      <c r="A228" s="45"/>
      <c r="B228" s="46"/>
    </row>
    <row r="229" spans="1:2" x14ac:dyDescent="0.25">
      <c r="A229" s="45"/>
      <c r="B229" s="46"/>
    </row>
    <row r="230" spans="1:2" x14ac:dyDescent="0.25">
      <c r="A230" s="45"/>
      <c r="B230" s="46"/>
    </row>
    <row r="231" spans="1:2" x14ac:dyDescent="0.25">
      <c r="A231" s="45"/>
      <c r="B231" s="46"/>
    </row>
    <row r="232" spans="1:2" x14ac:dyDescent="0.25">
      <c r="A232" s="45"/>
      <c r="B232" s="46"/>
    </row>
    <row r="233" spans="1:2" x14ac:dyDescent="0.25">
      <c r="A233" s="45"/>
      <c r="B233" s="46"/>
    </row>
    <row r="234" spans="1:2" x14ac:dyDescent="0.25">
      <c r="A234" s="45"/>
      <c r="B234" s="46"/>
    </row>
    <row r="235" spans="1:2" x14ac:dyDescent="0.25">
      <c r="A235" s="45"/>
      <c r="B235" s="46"/>
    </row>
    <row r="236" spans="1:2" x14ac:dyDescent="0.25">
      <c r="A236" s="45"/>
      <c r="B236" s="46"/>
    </row>
    <row r="237" spans="1:2" x14ac:dyDescent="0.25">
      <c r="A237" s="45"/>
      <c r="B237" s="46"/>
    </row>
    <row r="238" spans="1:2" x14ac:dyDescent="0.25">
      <c r="A238" s="45"/>
      <c r="B238" s="46"/>
    </row>
    <row r="239" spans="1:2" x14ac:dyDescent="0.25">
      <c r="A239" s="45"/>
      <c r="B239" s="46"/>
    </row>
    <row r="240" spans="1:2" x14ac:dyDescent="0.25">
      <c r="A240" s="45"/>
      <c r="B240" s="46"/>
    </row>
    <row r="241" spans="1:2" x14ac:dyDescent="0.25">
      <c r="A241" s="45"/>
      <c r="B241" s="46"/>
    </row>
    <row r="242" spans="1:2" x14ac:dyDescent="0.25">
      <c r="A242" s="45"/>
      <c r="B242" s="46"/>
    </row>
    <row r="243" spans="1:2" x14ac:dyDescent="0.25">
      <c r="A243" s="45"/>
      <c r="B243" s="46"/>
    </row>
    <row r="244" spans="1:2" x14ac:dyDescent="0.25">
      <c r="A244" s="45"/>
      <c r="B244" s="46"/>
    </row>
    <row r="245" spans="1:2" x14ac:dyDescent="0.25">
      <c r="A245" s="45"/>
      <c r="B245" s="46"/>
    </row>
  </sheetData>
  <sheetProtection algorithmName="SHA-512" hashValue="+vbMLGL35YoqzO05DXSxPWtK5N9e7YxDBAWSe2U3Kb5wH2uX3IOHl+oIl7phdJygjR/shZ7HGPfrl8FfmXkRew==" saltValue="JK5EWxIlk6e3ISjs+UGtzA==" spinCount="100000" sheet="1" objects="1" scenarios="1"/>
  <mergeCells count="21">
    <mergeCell ref="C16:D16"/>
    <mergeCell ref="E16:F16"/>
    <mergeCell ref="A5:G5"/>
    <mergeCell ref="A6:G6"/>
    <mergeCell ref="C1:G1"/>
    <mergeCell ref="C3:D3"/>
    <mergeCell ref="A14:B15"/>
    <mergeCell ref="C14:D14"/>
    <mergeCell ref="C15:D15"/>
    <mergeCell ref="E14:F14"/>
    <mergeCell ref="E15:F15"/>
    <mergeCell ref="A98:A128"/>
    <mergeCell ref="A36:A66"/>
    <mergeCell ref="A67:A97"/>
    <mergeCell ref="A25:B25"/>
    <mergeCell ref="A29:B29"/>
    <mergeCell ref="A23:F23"/>
    <mergeCell ref="E24:F24"/>
    <mergeCell ref="E33:F33"/>
    <mergeCell ref="C33:D33"/>
    <mergeCell ref="C24:D24"/>
  </mergeCells>
  <dataValidations count="3">
    <dataValidation type="decimal" allowBlank="1" showInputMessage="1" showErrorMessage="1" sqref="C15:F15" xr:uid="{00000000-0002-0000-0000-000000000000}">
      <formula1>-100000</formula1>
      <formula2>10000000</formula2>
    </dataValidation>
    <dataValidation type="whole" allowBlank="1" showInputMessage="1" showErrorMessage="1" sqref="C36:C128" xr:uid="{00000000-0002-0000-0000-000001000000}">
      <formula1>-1000</formula1>
      <formula2>10000</formula2>
    </dataValidation>
    <dataValidation type="whole" allowBlank="1" showInputMessage="1" showErrorMessage="1" sqref="E36:E128" xr:uid="{00000000-0002-0000-0000-000002000000}">
      <formula1>-10000</formula1>
      <formula2>1000000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List2!$A$3:$A$7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7"/>
  <sheetViews>
    <sheetView workbookViewId="0">
      <selection activeCell="B16" sqref="B16"/>
    </sheetView>
  </sheetViews>
  <sheetFormatPr defaultRowHeight="15" x14ac:dyDescent="0.25"/>
  <cols>
    <col min="1" max="1" width="18.85546875" customWidth="1"/>
    <col min="2" max="2" width="16" customWidth="1"/>
    <col min="3" max="3" width="12.5703125" bestFit="1" customWidth="1"/>
  </cols>
  <sheetData>
    <row r="2" spans="1:5" x14ac:dyDescent="0.25">
      <c r="A2" s="1" t="s">
        <v>38</v>
      </c>
      <c r="B2" s="1" t="s">
        <v>39</v>
      </c>
      <c r="C2" s="1" t="s">
        <v>40</v>
      </c>
      <c r="D2" s="1" t="s">
        <v>41</v>
      </c>
      <c r="E2" s="1" t="s">
        <v>42</v>
      </c>
    </row>
    <row r="3" spans="1:5" x14ac:dyDescent="0.25">
      <c r="A3" s="1" t="s">
        <v>32</v>
      </c>
      <c r="B3" s="1" t="s">
        <v>37</v>
      </c>
      <c r="C3" s="1" t="s">
        <v>47</v>
      </c>
      <c r="D3" s="1">
        <v>4133</v>
      </c>
      <c r="E3" s="1">
        <v>413302</v>
      </c>
    </row>
    <row r="4" spans="1:5" x14ac:dyDescent="0.25">
      <c r="A4" s="1" t="s">
        <v>28</v>
      </c>
      <c r="B4" s="1" t="s">
        <v>33</v>
      </c>
      <c r="C4" s="1" t="s">
        <v>43</v>
      </c>
      <c r="D4" s="1">
        <v>4133</v>
      </c>
      <c r="E4" s="1">
        <v>413302</v>
      </c>
    </row>
    <row r="5" spans="1:5" x14ac:dyDescent="0.25">
      <c r="A5" s="1" t="s">
        <v>29</v>
      </c>
      <c r="B5" s="1" t="s">
        <v>34</v>
      </c>
      <c r="C5" s="1" t="s">
        <v>44</v>
      </c>
      <c r="D5" s="1">
        <v>4135</v>
      </c>
      <c r="E5" s="1">
        <v>413500</v>
      </c>
    </row>
    <row r="6" spans="1:5" x14ac:dyDescent="0.25">
      <c r="A6" s="1" t="s">
        <v>30</v>
      </c>
      <c r="B6" s="1" t="s">
        <v>35</v>
      </c>
      <c r="C6" s="1" t="s">
        <v>45</v>
      </c>
      <c r="D6" s="1">
        <v>4133</v>
      </c>
      <c r="E6" s="1">
        <v>413302</v>
      </c>
    </row>
    <row r="7" spans="1:5" x14ac:dyDescent="0.25">
      <c r="A7" s="1" t="s">
        <v>31</v>
      </c>
      <c r="B7" s="1" t="s">
        <v>36</v>
      </c>
      <c r="C7" s="1" t="s">
        <v>46</v>
      </c>
      <c r="D7" s="1">
        <v>4135</v>
      </c>
      <c r="E7" s="1">
        <v>413500</v>
      </c>
    </row>
  </sheetData>
  <sheetProtection algorithmName="SHA-512" hashValue="l6MAHLpO2PZGNnD5KtNeGNe0QO9jlR42LOa+Nhj8qLkxLdvKfYKB74NnuLpHWIGXtAcqf9R6h4IDUHCUXyTmMA==" saltValue="iYsxblAG84VWMGm8RxTOx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JULIJ-SEPTEMBER 2021</vt:lpstr>
      <vt:lpstr>List2</vt:lpstr>
      <vt:lpstr>'JULIJ-SEPTEMBER 2021'!Področje_tiskanja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Tea Dubarić</cp:lastModifiedBy>
  <cp:lastPrinted>2020-12-28T14:45:51Z</cp:lastPrinted>
  <dcterms:created xsi:type="dcterms:W3CDTF">2020-12-28T11:50:47Z</dcterms:created>
  <dcterms:modified xsi:type="dcterms:W3CDTF">2021-09-24T09:31:06Z</dcterms:modified>
</cp:coreProperties>
</file>