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ad.sigov.si\DAT\MDDSZ\Starejsi\SFPAnalize\Tea\COVID\04 PKP5\01 Nezasedene kapacitete\03 obrazci in navodila okt-dec2021\"/>
    </mc:Choice>
  </mc:AlternateContent>
  <xr:revisionPtr revIDLastSave="0" documentId="13_ncr:1_{27EE8029-3E2A-4B8E-B1CD-D3D9960C9219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Priloga k e-računu" sheetId="1" r:id="rId1"/>
    <sheet name="pomožno" sheetId="35" state="hidden" r:id="rId2"/>
  </sheets>
  <definedNames>
    <definedName name="_xlnm.Print_Area" localSheetId="0">'Priloga k e-računu'!$A$1:$X$120</definedName>
    <definedName name="_xlnm.Print_Titles" localSheetId="0">'Priloga k e-računu'!$A:$B,'Priloga k e-računu'!$13:$17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5" i="1" l="1"/>
  <c r="W114" i="1"/>
  <c r="W113" i="1"/>
  <c r="U115" i="1"/>
  <c r="U114" i="1"/>
  <c r="U113" i="1"/>
  <c r="S115" i="1"/>
  <c r="S114" i="1"/>
  <c r="S113" i="1"/>
  <c r="Q115" i="1"/>
  <c r="Q114" i="1"/>
  <c r="Q113" i="1"/>
  <c r="O115" i="1"/>
  <c r="O114" i="1"/>
  <c r="O113" i="1"/>
  <c r="M115" i="1"/>
  <c r="M114" i="1"/>
  <c r="M113" i="1"/>
  <c r="K115" i="1"/>
  <c r="K114" i="1"/>
  <c r="K113" i="1"/>
  <c r="I115" i="1"/>
  <c r="I114" i="1"/>
  <c r="I113" i="1"/>
  <c r="G115" i="1"/>
  <c r="G114" i="1"/>
  <c r="G113" i="1"/>
  <c r="E115" i="1"/>
  <c r="E114" i="1"/>
  <c r="E113" i="1"/>
  <c r="J13" i="35"/>
  <c r="H10" i="1"/>
  <c r="A80" i="1" s="1"/>
  <c r="H9" i="1"/>
  <c r="A49" i="1" s="1"/>
  <c r="H8" i="1"/>
  <c r="A18" i="1" s="1"/>
  <c r="Y44" i="1" l="1"/>
  <c r="Y40" i="1"/>
  <c r="Y75" i="1"/>
  <c r="Y71" i="1"/>
  <c r="Y67" i="1"/>
  <c r="Y63" i="1"/>
  <c r="Y59" i="1"/>
  <c r="Y55" i="1"/>
  <c r="Y51" i="1"/>
  <c r="Y108" i="1"/>
  <c r="Y104" i="1"/>
  <c r="Y100" i="1"/>
  <c r="Y96" i="1"/>
  <c r="Y92" i="1"/>
  <c r="Y88" i="1"/>
  <c r="Y84" i="1"/>
  <c r="Y65" i="1"/>
  <c r="Y80" i="1"/>
  <c r="Y102" i="1"/>
  <c r="Y98" i="1"/>
  <c r="Y94" i="1"/>
  <c r="Y90" i="1"/>
  <c r="Y82" i="1"/>
  <c r="Y47" i="1"/>
  <c r="Y43" i="1"/>
  <c r="Y74" i="1"/>
  <c r="Y70" i="1"/>
  <c r="Y66" i="1"/>
  <c r="Y62" i="1"/>
  <c r="Y58" i="1"/>
  <c r="Y54" i="1"/>
  <c r="Y50" i="1"/>
  <c r="Y107" i="1"/>
  <c r="Y103" i="1"/>
  <c r="Y99" i="1"/>
  <c r="Y95" i="1"/>
  <c r="Y91" i="1"/>
  <c r="Y87" i="1"/>
  <c r="Y83" i="1"/>
  <c r="Y46" i="1"/>
  <c r="Y42" i="1"/>
  <c r="Y73" i="1"/>
  <c r="Y69" i="1"/>
  <c r="Y61" i="1"/>
  <c r="Y57" i="1"/>
  <c r="Y53" i="1"/>
  <c r="Y106" i="1"/>
  <c r="Y86" i="1"/>
  <c r="Y45" i="1"/>
  <c r="Y41" i="1"/>
  <c r="Y49" i="1"/>
  <c r="Y76" i="1"/>
  <c r="Y72" i="1"/>
  <c r="Y68" i="1"/>
  <c r="Y64" i="1"/>
  <c r="Y60" i="1"/>
  <c r="Y56" i="1"/>
  <c r="Y52" i="1"/>
  <c r="Y109" i="1"/>
  <c r="Y105" i="1"/>
  <c r="Y101" i="1"/>
  <c r="Y97" i="1"/>
  <c r="Y93" i="1"/>
  <c r="Y89" i="1"/>
  <c r="Y85" i="1"/>
  <c r="Y81" i="1"/>
  <c r="B81" i="1"/>
  <c r="B89" i="1"/>
  <c r="B84" i="1"/>
  <c r="B92" i="1"/>
  <c r="B100" i="1"/>
  <c r="B97" i="1"/>
  <c r="B85" i="1"/>
  <c r="B93" i="1"/>
  <c r="B104" i="1"/>
  <c r="B80" i="1"/>
  <c r="B88" i="1"/>
  <c r="B96" i="1"/>
  <c r="B108" i="1"/>
  <c r="B83" i="1"/>
  <c r="B87" i="1"/>
  <c r="B91" i="1"/>
  <c r="B95" i="1"/>
  <c r="B99" i="1"/>
  <c r="B103" i="1"/>
  <c r="B107" i="1"/>
  <c r="B101" i="1"/>
  <c r="B105" i="1"/>
  <c r="B109" i="1"/>
  <c r="B82" i="1"/>
  <c r="B86" i="1"/>
  <c r="B90" i="1"/>
  <c r="B94" i="1"/>
  <c r="B98" i="1"/>
  <c r="B102" i="1"/>
  <c r="B106" i="1"/>
  <c r="B110" i="1"/>
  <c r="B21" i="1"/>
  <c r="B29" i="1"/>
  <c r="B37" i="1"/>
  <c r="B45" i="1"/>
  <c r="B23" i="1"/>
  <c r="B31" i="1"/>
  <c r="B39" i="1"/>
  <c r="B47" i="1"/>
  <c r="B25" i="1"/>
  <c r="B33" i="1"/>
  <c r="B41" i="1"/>
  <c r="B19" i="1"/>
  <c r="B27" i="1"/>
  <c r="B35" i="1"/>
  <c r="B43" i="1"/>
  <c r="B52" i="1"/>
  <c r="B56" i="1"/>
  <c r="B60" i="1"/>
  <c r="B64" i="1"/>
  <c r="B68" i="1"/>
  <c r="B72" i="1"/>
  <c r="B76" i="1"/>
  <c r="B20" i="1"/>
  <c r="B24" i="1"/>
  <c r="B28" i="1"/>
  <c r="B32" i="1"/>
  <c r="B36" i="1"/>
  <c r="B40" i="1"/>
  <c r="B44" i="1"/>
  <c r="B48" i="1"/>
  <c r="B49" i="1"/>
  <c r="B53" i="1"/>
  <c r="B57" i="1"/>
  <c r="B61" i="1"/>
  <c r="B65" i="1"/>
  <c r="B69" i="1"/>
  <c r="B73" i="1"/>
  <c r="B77" i="1"/>
  <c r="B50" i="1"/>
  <c r="B54" i="1"/>
  <c r="B58" i="1"/>
  <c r="B62" i="1"/>
  <c r="B66" i="1"/>
  <c r="B70" i="1"/>
  <c r="B74" i="1"/>
  <c r="B78" i="1"/>
  <c r="B18" i="1"/>
  <c r="B22" i="1"/>
  <c r="B26" i="1"/>
  <c r="B30" i="1"/>
  <c r="B34" i="1"/>
  <c r="B38" i="1"/>
  <c r="B42" i="1"/>
  <c r="B46" i="1"/>
  <c r="B51" i="1"/>
  <c r="B55" i="1"/>
  <c r="B59" i="1"/>
  <c r="B63" i="1"/>
  <c r="B67" i="1"/>
  <c r="B71" i="1"/>
  <c r="B75" i="1"/>
  <c r="B79" i="1"/>
  <c r="B113" i="1"/>
  <c r="Y19" i="1"/>
  <c r="Y35" i="1"/>
  <c r="B114" i="1"/>
  <c r="Y27" i="1"/>
  <c r="B115" i="1"/>
  <c r="Y38" i="1"/>
  <c r="Y30" i="1"/>
  <c r="Y22" i="1"/>
  <c r="Y34" i="1"/>
  <c r="Y26" i="1"/>
  <c r="Y39" i="1"/>
  <c r="Y31" i="1"/>
  <c r="Y23" i="1"/>
  <c r="Y37" i="1"/>
  <c r="Y33" i="1"/>
  <c r="Y29" i="1"/>
  <c r="Y25" i="1"/>
  <c r="Y21" i="1"/>
  <c r="Y18" i="1"/>
  <c r="Y36" i="1"/>
  <c r="Y32" i="1"/>
  <c r="Y28" i="1"/>
  <c r="Y24" i="1"/>
  <c r="Y20" i="1"/>
  <c r="C79" i="1" l="1"/>
  <c r="D79" i="1"/>
  <c r="C78" i="1"/>
  <c r="D78" i="1"/>
  <c r="D77" i="1"/>
  <c r="C77" i="1"/>
  <c r="D48" i="1"/>
  <c r="C48" i="1"/>
  <c r="C113" i="1" s="1"/>
  <c r="D110" i="1"/>
  <c r="C110" i="1"/>
  <c r="Y110" i="1"/>
  <c r="Y79" i="1"/>
  <c r="Y78" i="1"/>
  <c r="Y77" i="1"/>
  <c r="Y48" i="1"/>
  <c r="B3" i="1"/>
  <c r="B2" i="1"/>
  <c r="C114" i="1" l="1"/>
  <c r="C19" i="1"/>
  <c r="Z23" i="1" l="1"/>
  <c r="C20" i="1"/>
  <c r="C22" i="1"/>
  <c r="AA24" i="1" l="1"/>
  <c r="Z25" i="1"/>
  <c r="Z24" i="1"/>
  <c r="AA23" i="1"/>
  <c r="Z19" i="1"/>
  <c r="AA19" i="1"/>
  <c r="Z20" i="1"/>
  <c r="AA20" i="1"/>
  <c r="Z21" i="1"/>
  <c r="AA21" i="1"/>
  <c r="Z22" i="1"/>
  <c r="AA22" i="1"/>
  <c r="AA18" i="1"/>
  <c r="Z18" i="1"/>
  <c r="AA25" i="1" l="1"/>
  <c r="AB23" i="1"/>
  <c r="AB24" i="1"/>
  <c r="C18" i="1"/>
  <c r="Z26" i="1" l="1"/>
  <c r="AC23" i="1"/>
  <c r="AD23" i="1"/>
  <c r="Z27" i="1" l="1"/>
  <c r="AB25" i="1"/>
  <c r="AA26" i="1"/>
  <c r="AB22" i="1"/>
  <c r="AB21" i="1"/>
  <c r="AB20" i="1"/>
  <c r="AB19" i="1"/>
  <c r="AC24" i="1" l="1"/>
  <c r="AE23" i="1"/>
  <c r="AA27" i="1"/>
  <c r="C21" i="1"/>
  <c r="AC25" i="1"/>
  <c r="AD24" i="1"/>
  <c r="Z28" i="1"/>
  <c r="AA28" i="1"/>
  <c r="AB18" i="1"/>
  <c r="AB27" i="1" l="1"/>
  <c r="AB26" i="1"/>
  <c r="Z29" i="1"/>
  <c r="Z30" i="1"/>
  <c r="AC22" i="1"/>
  <c r="AC20" i="1"/>
  <c r="AC19" i="1"/>
  <c r="AC21" i="1"/>
  <c r="AC18" i="1"/>
  <c r="AD21" i="1"/>
  <c r="AD19" i="1"/>
  <c r="AD22" i="1"/>
  <c r="AA29" i="1" l="1"/>
  <c r="AC26" i="1"/>
  <c r="AA30" i="1"/>
  <c r="AD25" i="1"/>
  <c r="AE24" i="1"/>
  <c r="AD26" i="1"/>
  <c r="AB29" i="1"/>
  <c r="AC27" i="1"/>
  <c r="AF23" i="1"/>
  <c r="AD27" i="1"/>
  <c r="AE20" i="1"/>
  <c r="AD20" i="1"/>
  <c r="AE18" i="1"/>
  <c r="AD18" i="1"/>
  <c r="AB28" i="1" l="1"/>
  <c r="Z31" i="1"/>
  <c r="AA31" i="1"/>
  <c r="AE19" i="1"/>
  <c r="AE21" i="1"/>
  <c r="AE22" i="1"/>
  <c r="AF20" i="1"/>
  <c r="AF18" i="1"/>
  <c r="AE25" i="1" l="1"/>
  <c r="Z32" i="1"/>
  <c r="AC28" i="1"/>
  <c r="AG23" i="1"/>
  <c r="AE26" i="1"/>
  <c r="AF21" i="1"/>
  <c r="AG20" i="1"/>
  <c r="AF22" i="1"/>
  <c r="AF19" i="1"/>
  <c r="AI18" i="1"/>
  <c r="AG18" i="1"/>
  <c r="AE27" i="1" l="1"/>
  <c r="AA32" i="1"/>
  <c r="Z33" i="1"/>
  <c r="AD28" i="1"/>
  <c r="AG24" i="1"/>
  <c r="Z34" i="1"/>
  <c r="AC29" i="1"/>
  <c r="AB32" i="1"/>
  <c r="AB31" i="1"/>
  <c r="AF24" i="1"/>
  <c r="AB30" i="1"/>
  <c r="AA33" i="1"/>
  <c r="D18" i="1"/>
  <c r="AH20" i="1"/>
  <c r="AG19" i="1"/>
  <c r="AG22" i="1"/>
  <c r="AG21" i="1"/>
  <c r="AH18" i="1"/>
  <c r="AE28" i="1" l="1"/>
  <c r="AF27" i="1"/>
  <c r="AH23" i="1"/>
  <c r="AH19" i="1"/>
  <c r="AH22" i="1"/>
  <c r="AI22" i="1"/>
  <c r="AI20" i="1"/>
  <c r="D20" i="1"/>
  <c r="AH21" i="1"/>
  <c r="AI21" i="1"/>
  <c r="AF25" i="1" l="1"/>
  <c r="AF26" i="1"/>
  <c r="AH24" i="1"/>
  <c r="AA35" i="1"/>
  <c r="AF28" i="1"/>
  <c r="AD29" i="1"/>
  <c r="AC30" i="1"/>
  <c r="AG26" i="1"/>
  <c r="AE29" i="1"/>
  <c r="AD30" i="1"/>
  <c r="Z35" i="1"/>
  <c r="AA34" i="1"/>
  <c r="AG27" i="1"/>
  <c r="D21" i="1"/>
  <c r="D22" i="1"/>
  <c r="AI19" i="1"/>
  <c r="D19" i="1"/>
  <c r="AB33" i="1" l="1"/>
  <c r="AG25" i="1"/>
  <c r="AC31" i="1"/>
  <c r="Z36" i="1"/>
  <c r="AC32" i="1"/>
  <c r="AG28" i="1"/>
  <c r="AD31" i="1"/>
  <c r="AB34" i="1"/>
  <c r="C27" i="1"/>
  <c r="AC34" i="1"/>
  <c r="AH25" i="1"/>
  <c r="C28" i="1"/>
  <c r="AH26" i="1"/>
  <c r="AC33" i="1"/>
  <c r="AB35" i="1"/>
  <c r="AA36" i="1"/>
  <c r="D23" i="1"/>
  <c r="C23" i="1"/>
  <c r="AH27" i="1" l="1"/>
  <c r="AD32" i="1"/>
  <c r="AE30" i="1"/>
  <c r="AI23" i="1"/>
  <c r="AF29" i="1"/>
  <c r="D27" i="1"/>
  <c r="AI27" i="1"/>
  <c r="AH28" i="1"/>
  <c r="Z37" i="1"/>
  <c r="D28" i="1"/>
  <c r="AI28" i="1"/>
  <c r="D24" i="1"/>
  <c r="C24" i="1"/>
  <c r="AA37" i="1"/>
  <c r="AE31" i="1"/>
  <c r="AE32" i="1"/>
  <c r="AI24" i="1" l="1"/>
  <c r="Z38" i="1"/>
  <c r="D25" i="1"/>
  <c r="C25" i="1"/>
  <c r="AB36" i="1"/>
  <c r="Z39" i="1"/>
  <c r="D26" i="1"/>
  <c r="C26" i="1"/>
  <c r="AD33" i="1" l="1"/>
  <c r="AI26" i="1"/>
  <c r="AE34" i="1"/>
  <c r="AF32" i="1"/>
  <c r="Z40" i="1"/>
  <c r="AD34" i="1"/>
  <c r="AA38" i="1"/>
  <c r="AC35" i="1"/>
  <c r="AF31" i="1"/>
  <c r="AI25" i="1"/>
  <c r="AF30" i="1" l="1"/>
  <c r="AF34" i="1"/>
  <c r="AC36" i="1"/>
  <c r="AG29" i="1"/>
  <c r="AE33" i="1"/>
  <c r="AB37" i="1"/>
  <c r="Z41" i="1"/>
  <c r="AG30" i="1"/>
  <c r="AA39" i="1"/>
  <c r="AC37" i="1" l="1"/>
  <c r="AA40" i="1"/>
  <c r="AB39" i="1"/>
  <c r="AH29" i="1"/>
  <c r="AG32" i="1"/>
  <c r="AH30" i="1"/>
  <c r="AA41" i="1"/>
  <c r="AG31" i="1"/>
  <c r="AD35" i="1"/>
  <c r="AB38" i="1"/>
  <c r="Z42" i="1" l="1"/>
  <c r="AC38" i="1"/>
  <c r="AE35" i="1"/>
  <c r="AG33" i="1"/>
  <c r="AD37" i="1"/>
  <c r="AB40" i="1"/>
  <c r="AF33" i="1"/>
  <c r="AF35" i="1" l="1"/>
  <c r="D30" i="1"/>
  <c r="C30" i="1"/>
  <c r="AC39" i="1"/>
  <c r="AA42" i="1"/>
  <c r="AG34" i="1"/>
  <c r="C34" i="1"/>
  <c r="C32" i="1"/>
  <c r="Z44" i="1"/>
  <c r="Z43" i="1"/>
  <c r="AH31" i="1"/>
  <c r="AG35" i="1"/>
  <c r="D29" i="1"/>
  <c r="AI29" i="1"/>
  <c r="C29" i="1"/>
  <c r="AH33" i="1"/>
  <c r="AD36" i="1"/>
  <c r="AC40" i="1"/>
  <c r="AH32" i="1" l="1"/>
  <c r="AB42" i="1"/>
  <c r="AE37" i="1"/>
  <c r="AH34" i="1"/>
  <c r="AA43" i="1"/>
  <c r="AC42" i="1"/>
  <c r="D34" i="1"/>
  <c r="AB43" i="1"/>
  <c r="AI30" i="1"/>
  <c r="AI32" i="1"/>
  <c r="AE36" i="1"/>
  <c r="AF37" i="1"/>
  <c r="AB41" i="1"/>
  <c r="D32" i="1"/>
  <c r="AA44" i="1" l="1"/>
  <c r="AD38" i="1"/>
  <c r="D33" i="1"/>
  <c r="C33" i="1"/>
  <c r="AI34" i="1"/>
  <c r="D31" i="1"/>
  <c r="C31" i="1"/>
  <c r="Z46" i="1"/>
  <c r="AD39" i="1"/>
  <c r="AC41" i="1"/>
  <c r="Z45" i="1"/>
  <c r="AH35" i="1"/>
  <c r="AB44" i="1" l="1"/>
  <c r="AA45" i="1"/>
  <c r="AE38" i="1"/>
  <c r="AD40" i="1"/>
  <c r="AE40" i="1"/>
  <c r="AC43" i="1"/>
  <c r="AB45" i="1"/>
  <c r="AD42" i="1"/>
  <c r="AA46" i="1"/>
  <c r="AI31" i="1"/>
  <c r="AI33" i="1"/>
  <c r="AG37" i="1" l="1"/>
  <c r="Z47" i="1"/>
  <c r="AE41" i="1"/>
  <c r="AF38" i="1"/>
  <c r="AF36" i="1"/>
  <c r="D35" i="1"/>
  <c r="C35" i="1"/>
  <c r="AC44" i="1"/>
  <c r="AD41" i="1"/>
  <c r="AE39" i="1" l="1"/>
  <c r="Z48" i="1"/>
  <c r="Z49" i="1"/>
  <c r="AC45" i="1"/>
  <c r="AI35" i="1"/>
  <c r="AA48" i="1"/>
  <c r="AG36" i="1"/>
  <c r="AH37" i="1"/>
  <c r="AB46" i="1"/>
  <c r="AA47" i="1"/>
  <c r="AD44" i="1"/>
  <c r="AG38" i="1" l="1"/>
  <c r="AE42" i="1"/>
  <c r="AF40" i="1"/>
  <c r="AB47" i="1"/>
  <c r="AG39" i="1"/>
  <c r="D37" i="1"/>
  <c r="AI37" i="1"/>
  <c r="C37" i="1"/>
  <c r="AH38" i="1"/>
  <c r="AG40" i="1"/>
  <c r="AF41" i="1"/>
  <c r="AD43" i="1"/>
  <c r="AE44" i="1"/>
  <c r="AD45" i="1"/>
  <c r="AA49" i="1"/>
  <c r="AF39" i="1"/>
  <c r="AH36" i="1" l="1"/>
  <c r="AE43" i="1"/>
  <c r="AF43" i="1"/>
  <c r="D36" i="1"/>
  <c r="C36" i="1"/>
  <c r="AF42" i="1"/>
  <c r="AH39" i="1"/>
  <c r="AC46" i="1"/>
  <c r="Z50" i="1"/>
  <c r="AF44" i="1"/>
  <c r="AG42" i="1"/>
  <c r="AC47" i="1"/>
  <c r="Z51" i="1" l="1"/>
  <c r="AC48" i="1"/>
  <c r="AH42" i="1"/>
  <c r="AI36" i="1"/>
  <c r="AA50" i="1"/>
  <c r="AG44" i="1"/>
  <c r="AA51" i="1"/>
  <c r="AB50" i="1"/>
  <c r="C44" i="1"/>
  <c r="AH40" i="1"/>
  <c r="AB48" i="1"/>
  <c r="D38" i="1"/>
  <c r="C38" i="1"/>
  <c r="AD46" i="1"/>
  <c r="AE45" i="1" l="1"/>
  <c r="AD47" i="1"/>
  <c r="D44" i="1"/>
  <c r="AI40" i="1"/>
  <c r="Z52" i="1"/>
  <c r="D39" i="1"/>
  <c r="C39" i="1"/>
  <c r="AB49" i="1"/>
  <c r="AI38" i="1"/>
  <c r="C40" i="1"/>
  <c r="AH44" i="1"/>
  <c r="AB51" i="1"/>
  <c r="AG41" i="1"/>
  <c r="AG43" i="1"/>
  <c r="AE46" i="1"/>
  <c r="AF45" i="1"/>
  <c r="D40" i="1"/>
  <c r="AC49" i="1" l="1"/>
  <c r="AA52" i="1"/>
  <c r="AG46" i="1"/>
  <c r="Z53" i="1"/>
  <c r="AH41" i="1"/>
  <c r="C41" i="1"/>
  <c r="AI39" i="1"/>
  <c r="AF46" i="1"/>
  <c r="AI44" i="1"/>
  <c r="AE47" i="1"/>
  <c r="AB52" i="1"/>
  <c r="D42" i="1"/>
  <c r="C42" i="1"/>
  <c r="AD48" i="1"/>
  <c r="AA53" i="1" l="1"/>
  <c r="AI42" i="1"/>
  <c r="Z54" i="1"/>
  <c r="AB53" i="1"/>
  <c r="AH43" i="1"/>
  <c r="AE49" i="1"/>
  <c r="AI41" i="1"/>
  <c r="AG45" i="1"/>
  <c r="AE48" i="1"/>
  <c r="AD49" i="1"/>
  <c r="Z55" i="1"/>
  <c r="AC50" i="1"/>
  <c r="AC51" i="1"/>
  <c r="AE50" i="1" l="1"/>
  <c r="D41" i="1"/>
  <c r="AH46" i="1"/>
  <c r="AA54" i="1"/>
  <c r="AD50" i="1"/>
  <c r="AA55" i="1"/>
  <c r="AB54" i="1"/>
  <c r="Z56" i="1" l="1"/>
  <c r="D43" i="1"/>
  <c r="AI43" i="1"/>
  <c r="C43" i="1"/>
  <c r="AF48" i="1"/>
  <c r="AC52" i="1"/>
  <c r="AF50" i="1"/>
  <c r="AF49" i="1"/>
  <c r="AF47" i="1"/>
  <c r="AA56" i="1"/>
  <c r="AH45" i="1"/>
  <c r="AD51" i="1"/>
  <c r="AG47" i="1" l="1"/>
  <c r="AE51" i="1"/>
  <c r="AB55" i="1"/>
  <c r="AA57" i="1"/>
  <c r="Z57" i="1"/>
  <c r="AD52" i="1"/>
  <c r="D46" i="1"/>
  <c r="C46" i="1"/>
  <c r="AC53" i="1"/>
  <c r="AF51" i="1" l="1"/>
  <c r="AI46" i="1"/>
  <c r="Z58" i="1"/>
  <c r="AC54" i="1"/>
  <c r="AD54" i="1"/>
  <c r="AI45" i="1"/>
  <c r="C45" i="1"/>
  <c r="AB56" i="1"/>
  <c r="AG49" i="1"/>
  <c r="AE52" i="1"/>
  <c r="AG51" i="1"/>
  <c r="AA58" i="1"/>
  <c r="AD53" i="1"/>
  <c r="D45" i="1" l="1"/>
  <c r="AC57" i="1"/>
  <c r="AI49" i="1"/>
  <c r="AH48" i="1"/>
  <c r="C49" i="1"/>
  <c r="Z60" i="1"/>
  <c r="AH47" i="1"/>
  <c r="AC55" i="1"/>
  <c r="AH49" i="1"/>
  <c r="Z59" i="1"/>
  <c r="AB57" i="1"/>
  <c r="AG48" i="1"/>
  <c r="AG50" i="1"/>
  <c r="AC56" i="1" l="1"/>
  <c r="D49" i="1"/>
  <c r="C50" i="1"/>
  <c r="AE54" i="1"/>
  <c r="AA60" i="1"/>
  <c r="AD57" i="1"/>
  <c r="AD55" i="1"/>
  <c r="AE53" i="1"/>
  <c r="AH50" i="1"/>
  <c r="AA59" i="1"/>
  <c r="D47" i="1"/>
  <c r="D113" i="1" s="1"/>
  <c r="C47" i="1"/>
  <c r="D50" i="1"/>
  <c r="AB59" i="1"/>
  <c r="AE55" i="1" l="1"/>
  <c r="AB58" i="1"/>
  <c r="AI50" i="1"/>
  <c r="Z61" i="1"/>
  <c r="AF52" i="1"/>
  <c r="Z62" i="1"/>
  <c r="AC58" i="1"/>
  <c r="AF55" i="1"/>
  <c r="AI47" i="1"/>
  <c r="AG52" i="1"/>
  <c r="AH51" i="1"/>
  <c r="AD56" i="1"/>
  <c r="AB60" i="1"/>
  <c r="AI48" i="1" l="1"/>
  <c r="AD58" i="1"/>
  <c r="D51" i="1"/>
  <c r="C51" i="1"/>
  <c r="Z63" i="1"/>
  <c r="AA61" i="1"/>
  <c r="AF54" i="1" l="1"/>
  <c r="AE56" i="1"/>
  <c r="AE57" i="1"/>
  <c r="AG55" i="1"/>
  <c r="AH52" i="1"/>
  <c r="AF53" i="1"/>
  <c r="AC60" i="1"/>
  <c r="AC59" i="1"/>
  <c r="AF57" i="1"/>
  <c r="AA63" i="1"/>
  <c r="AA62" i="1"/>
  <c r="AI51" i="1"/>
  <c r="AB61" i="1" l="1"/>
  <c r="Z64" i="1"/>
  <c r="AB62" i="1"/>
  <c r="AE58" i="1"/>
  <c r="AF56" i="1"/>
  <c r="AG53" i="1"/>
  <c r="AD59" i="1"/>
  <c r="AG54" i="1"/>
  <c r="AH54" i="1" l="1"/>
  <c r="Z65" i="1"/>
  <c r="AH55" i="1"/>
  <c r="AA64" i="1"/>
  <c r="AF59" i="1"/>
  <c r="AG57" i="1"/>
  <c r="D52" i="1"/>
  <c r="C52" i="1"/>
  <c r="AB64" i="1"/>
  <c r="AI54" i="1"/>
  <c r="AA65" i="1"/>
  <c r="AD60" i="1"/>
  <c r="AB63" i="1"/>
  <c r="AE59" i="1"/>
  <c r="AC61" i="1"/>
  <c r="C54" i="1"/>
  <c r="AH53" i="1" l="1"/>
  <c r="AI52" i="1"/>
  <c r="AI53" i="1"/>
  <c r="AC62" i="1"/>
  <c r="D55" i="1"/>
  <c r="C56" i="1"/>
  <c r="D54" i="1"/>
  <c r="Z66" i="1"/>
  <c r="C53" i="1"/>
  <c r="AG56" i="1"/>
  <c r="AG59" i="1"/>
  <c r="C55" i="1"/>
  <c r="D53" i="1"/>
  <c r="AB65" i="1" l="1"/>
  <c r="AI55" i="1"/>
  <c r="AA66" i="1"/>
  <c r="Z67" i="1"/>
  <c r="Z68" i="1"/>
  <c r="AE60" i="1"/>
  <c r="AH56" i="1"/>
  <c r="AE61" i="1"/>
  <c r="AB66" i="1"/>
  <c r="AC63" i="1"/>
  <c r="D56" i="1"/>
  <c r="AF58" i="1"/>
  <c r="AH57" i="1"/>
  <c r="AC65" i="1"/>
  <c r="AA67" i="1"/>
  <c r="AD61" i="1"/>
  <c r="AI56" i="1" l="1"/>
  <c r="AH59" i="1"/>
  <c r="AC64" i="1"/>
  <c r="AG58" i="1"/>
  <c r="Z69" i="1" l="1"/>
  <c r="AF61" i="1"/>
  <c r="AA68" i="1"/>
  <c r="D57" i="1"/>
  <c r="C57" i="1"/>
  <c r="AA69" i="1"/>
  <c r="AF60" i="1"/>
  <c r="AB68" i="1"/>
  <c r="AD62" i="1"/>
  <c r="AD64" i="1"/>
  <c r="AC66" i="1"/>
  <c r="AE64" i="1" l="1"/>
  <c r="AC67" i="1"/>
  <c r="AD63" i="1"/>
  <c r="AI57" i="1"/>
  <c r="AE65" i="1"/>
  <c r="Z70" i="1"/>
  <c r="D59" i="1"/>
  <c r="C59" i="1"/>
  <c r="AG60" i="1"/>
  <c r="AH58" i="1"/>
  <c r="AB67" i="1"/>
  <c r="AD65" i="1"/>
  <c r="Z71" i="1"/>
  <c r="Z72" i="1" l="1"/>
  <c r="AB69" i="1"/>
  <c r="AD66" i="1"/>
  <c r="AE63" i="1"/>
  <c r="AI59" i="1"/>
  <c r="AE62" i="1"/>
  <c r="AA70" i="1"/>
  <c r="AB70" i="1" l="1"/>
  <c r="AF62" i="1"/>
  <c r="AG61" i="1"/>
  <c r="AD67" i="1"/>
  <c r="D58" i="1"/>
  <c r="C58" i="1"/>
  <c r="AG62" i="1"/>
  <c r="AA72" i="1"/>
  <c r="C60" i="1"/>
  <c r="AH60" i="1"/>
  <c r="Z73" i="1"/>
  <c r="AF64" i="1"/>
  <c r="AF63" i="1"/>
  <c r="AA71" i="1"/>
  <c r="AF65" i="1"/>
  <c r="AC68" i="1"/>
  <c r="AH61" i="1" l="1"/>
  <c r="AI60" i="1"/>
  <c r="AC69" i="1"/>
  <c r="AG63" i="1"/>
  <c r="D61" i="1"/>
  <c r="C61" i="1"/>
  <c r="Z74" i="1"/>
  <c r="AC70" i="1"/>
  <c r="AE66" i="1"/>
  <c r="AD68" i="1"/>
  <c r="AI58" i="1"/>
  <c r="AB71" i="1"/>
  <c r="AI61" i="1" l="1"/>
  <c r="Z75" i="1"/>
  <c r="D60" i="1"/>
  <c r="AG64" i="1"/>
  <c r="AA73" i="1"/>
  <c r="AH64" i="1" l="1"/>
  <c r="AG65" i="1"/>
  <c r="D64" i="1"/>
  <c r="AI64" i="1"/>
  <c r="AH63" i="1"/>
  <c r="AB73" i="1"/>
  <c r="AE67" i="1"/>
  <c r="AF67" i="1"/>
  <c r="AD70" i="1"/>
  <c r="AH62" i="1"/>
  <c r="C64" i="1"/>
  <c r="AE68" i="1"/>
  <c r="AA74" i="1"/>
  <c r="AF66" i="1"/>
  <c r="AB72" i="1"/>
  <c r="AH65" i="1"/>
  <c r="AA75" i="1" l="1"/>
  <c r="AC72" i="1"/>
  <c r="AI62" i="1"/>
  <c r="C62" i="1"/>
  <c r="Z76" i="1"/>
  <c r="AD69" i="1"/>
  <c r="AB75" i="1"/>
  <c r="AC71" i="1"/>
  <c r="D62" i="1"/>
  <c r="AI63" i="1" l="1"/>
  <c r="C63" i="1"/>
  <c r="AD71" i="1"/>
  <c r="AC73" i="1"/>
  <c r="Z77" i="1"/>
  <c r="D65" i="1"/>
  <c r="C65" i="1"/>
  <c r="AG66" i="1"/>
  <c r="D63" i="1"/>
  <c r="AB74" i="1"/>
  <c r="AE70" i="1"/>
  <c r="AD72" i="1"/>
  <c r="AA76" i="1"/>
  <c r="AF68" i="1" l="1"/>
  <c r="Z78" i="1"/>
  <c r="AF70" i="1"/>
  <c r="AI65" i="1"/>
  <c r="AA77" i="1"/>
  <c r="AB77" i="1"/>
  <c r="AE69" i="1"/>
  <c r="AC74" i="1"/>
  <c r="AG67" i="1"/>
  <c r="Z79" i="1"/>
  <c r="AE72" i="1"/>
  <c r="AF72" i="1" l="1"/>
  <c r="AD75" i="1"/>
  <c r="AD73" i="1"/>
  <c r="AF69" i="1"/>
  <c r="AB76" i="1"/>
  <c r="AG68" i="1"/>
  <c r="AG72" i="1"/>
  <c r="AH68" i="1"/>
  <c r="Z80" i="1"/>
  <c r="AH66" i="1"/>
  <c r="AH67" i="1"/>
  <c r="AA78" i="1"/>
  <c r="AC75" i="1"/>
  <c r="Z81" i="1" l="1"/>
  <c r="AI66" i="1"/>
  <c r="C66" i="1"/>
  <c r="AB78" i="1"/>
  <c r="AE71" i="1"/>
  <c r="AC78" i="1"/>
  <c r="AF71" i="1"/>
  <c r="AD74" i="1"/>
  <c r="AC77" i="1"/>
  <c r="AA80" i="1"/>
  <c r="D66" i="1"/>
  <c r="AC76" i="1"/>
  <c r="AA79" i="1"/>
  <c r="AD76" i="1" l="1"/>
  <c r="AE75" i="1"/>
  <c r="AH72" i="1"/>
  <c r="AE76" i="1"/>
  <c r="D68" i="1"/>
  <c r="C68" i="1"/>
  <c r="AB79" i="1"/>
  <c r="C70" i="1"/>
  <c r="AG69" i="1"/>
  <c r="D67" i="1"/>
  <c r="C67" i="1"/>
  <c r="AG71" i="1"/>
  <c r="AG70" i="1"/>
  <c r="AA81" i="1"/>
  <c r="AI67" i="1" l="1"/>
  <c r="AE74" i="1"/>
  <c r="AH70" i="1"/>
  <c r="AI68" i="1"/>
  <c r="AA82" i="1"/>
  <c r="AE73" i="1"/>
  <c r="AD78" i="1"/>
  <c r="AF74" i="1"/>
  <c r="Z82" i="1"/>
  <c r="D70" i="1"/>
  <c r="AF76" i="1" l="1"/>
  <c r="AI72" i="1"/>
  <c r="C72" i="1"/>
  <c r="AF73" i="1"/>
  <c r="AI70" i="1"/>
  <c r="AB81" i="1"/>
  <c r="AG76" i="1"/>
  <c r="AD77" i="1"/>
  <c r="AB80" i="1"/>
  <c r="Z84" i="1"/>
  <c r="Z83" i="1"/>
  <c r="AF75" i="1"/>
  <c r="AH71" i="1"/>
  <c r="D72" i="1" l="1"/>
  <c r="AC79" i="1"/>
  <c r="AA84" i="1"/>
  <c r="D69" i="1"/>
  <c r="AG74" i="1"/>
  <c r="AE78" i="1"/>
  <c r="AG73" i="1"/>
  <c r="C69" i="1"/>
  <c r="AB82" i="1"/>
  <c r="AE77" i="1"/>
  <c r="AH69" i="1"/>
  <c r="AA83" i="1"/>
  <c r="AC80" i="1"/>
  <c r="Z85" i="1" l="1"/>
  <c r="AI69" i="1"/>
  <c r="AI71" i="1"/>
  <c r="C71" i="1"/>
  <c r="AG75" i="1"/>
  <c r="AH76" i="1"/>
  <c r="AD79" i="1"/>
  <c r="AF77" i="1"/>
  <c r="AA85" i="1"/>
  <c r="AB84" i="1"/>
  <c r="AE79" i="1"/>
  <c r="AA86" i="1" l="1"/>
  <c r="AC82" i="1"/>
  <c r="C74" i="1"/>
  <c r="D71" i="1"/>
  <c r="Z86" i="1"/>
  <c r="AB83" i="1"/>
  <c r="AC81" i="1"/>
  <c r="Z87" i="1" l="1"/>
  <c r="AC83" i="1"/>
  <c r="AB85" i="1"/>
  <c r="AA87" i="1"/>
  <c r="AH74" i="1"/>
  <c r="AB86" i="1"/>
  <c r="AD81" i="1"/>
  <c r="AH73" i="1"/>
  <c r="AD80" i="1"/>
  <c r="D76" i="1"/>
  <c r="C76" i="1"/>
  <c r="D74" i="1"/>
  <c r="AF78" i="1"/>
  <c r="AG78" i="1"/>
  <c r="AI74" i="1" l="1"/>
  <c r="AG77" i="1"/>
  <c r="AD82" i="1"/>
  <c r="AE81" i="1"/>
  <c r="AI73" i="1"/>
  <c r="C73" i="1"/>
  <c r="Z88" i="1"/>
  <c r="AC84" i="1"/>
  <c r="AI76" i="1"/>
  <c r="AF79" i="1"/>
  <c r="AH75" i="1"/>
  <c r="AE80" i="1"/>
  <c r="D73" i="1"/>
  <c r="Z89" i="1" l="1"/>
  <c r="AI77" i="1"/>
  <c r="AD84" i="1"/>
  <c r="AA88" i="1"/>
  <c r="AB87" i="1"/>
  <c r="AF81" i="1"/>
  <c r="AH77" i="1"/>
  <c r="AF80" i="1"/>
  <c r="AA89" i="1"/>
  <c r="AI75" i="1"/>
  <c r="C75" i="1"/>
  <c r="AG79" i="1"/>
  <c r="AC86" i="1" l="1"/>
  <c r="AD83" i="1"/>
  <c r="AE84" i="1"/>
  <c r="D75" i="1"/>
  <c r="D114" i="1" s="1"/>
  <c r="AH79" i="1"/>
  <c r="AB89" i="1"/>
  <c r="AI79" i="1"/>
  <c r="Z90" i="1"/>
  <c r="AB88" i="1"/>
  <c r="AE82" i="1"/>
  <c r="AC85" i="1"/>
  <c r="AF84" i="1"/>
  <c r="AG80" i="1"/>
  <c r="AH78" i="1"/>
  <c r="AG81" i="1" l="1"/>
  <c r="AD86" i="1"/>
  <c r="AF83" i="1"/>
  <c r="AC87" i="1"/>
  <c r="AC89" i="1"/>
  <c r="AA91" i="1"/>
  <c r="AD85" i="1"/>
  <c r="AA90" i="1"/>
  <c r="AI78" i="1"/>
  <c r="Z92" i="1"/>
  <c r="AE83" i="1"/>
  <c r="C81" i="1"/>
  <c r="AE86" i="1"/>
  <c r="Z91" i="1"/>
  <c r="AH81" i="1" l="1"/>
  <c r="AB90" i="1"/>
  <c r="AE85" i="1"/>
  <c r="AG84" i="1"/>
  <c r="AF85" i="1"/>
  <c r="D81" i="1"/>
  <c r="AC88" i="1"/>
  <c r="AG83" i="1"/>
  <c r="Z93" i="1"/>
  <c r="C80" i="1"/>
  <c r="AH80" i="1"/>
  <c r="AD88" i="1"/>
  <c r="AC90" i="1"/>
  <c r="AD89" i="1" l="1"/>
  <c r="AD87" i="1"/>
  <c r="D80" i="1"/>
  <c r="AA93" i="1"/>
  <c r="AF82" i="1"/>
  <c r="Z94" i="1"/>
  <c r="AI81" i="1"/>
  <c r="AA92" i="1"/>
  <c r="AI80" i="1" l="1"/>
  <c r="AG82" i="1"/>
  <c r="AD90" i="1"/>
  <c r="AB91" i="1"/>
  <c r="AH82" i="1"/>
  <c r="AA94" i="1"/>
  <c r="AH84" i="1"/>
  <c r="Z95" i="1"/>
  <c r="AF86" i="1"/>
  <c r="AC91" i="1" l="1"/>
  <c r="C85" i="1"/>
  <c r="AI83" i="1"/>
  <c r="C83" i="1"/>
  <c r="AB93" i="1"/>
  <c r="AA95" i="1"/>
  <c r="AE87" i="1"/>
  <c r="AD91" i="1"/>
  <c r="AG85" i="1"/>
  <c r="AE89" i="1"/>
  <c r="AH83" i="1"/>
  <c r="Z96" i="1"/>
  <c r="AE88" i="1"/>
  <c r="AB92" i="1"/>
  <c r="D83" i="1" l="1"/>
  <c r="D84" i="1"/>
  <c r="C84" i="1"/>
  <c r="AG86" i="1"/>
  <c r="AE90" i="1"/>
  <c r="AF88" i="1"/>
  <c r="AH85" i="1"/>
  <c r="AG88" i="1"/>
  <c r="D85" i="1"/>
  <c r="AI85" i="1"/>
  <c r="C86" i="1"/>
  <c r="AH86" i="1"/>
  <c r="D82" i="1"/>
  <c r="AI82" i="1"/>
  <c r="C82" i="1"/>
  <c r="AC92" i="1"/>
  <c r="AB94" i="1" l="1"/>
  <c r="AI84" i="1"/>
  <c r="D86" i="1"/>
  <c r="AI86" i="1"/>
  <c r="AG89" i="1"/>
  <c r="Z97" i="1"/>
  <c r="AF89" i="1"/>
  <c r="AA96" i="1"/>
  <c r="AC94" i="1"/>
  <c r="AC93" i="1"/>
  <c r="AD92" i="1" l="1"/>
  <c r="AB95" i="1"/>
  <c r="AA97" i="1"/>
  <c r="Z98" i="1"/>
  <c r="AF91" i="1"/>
  <c r="AH88" i="1"/>
  <c r="AB96" i="1"/>
  <c r="AF87" i="1"/>
  <c r="AE91" i="1"/>
  <c r="AB97" i="1" l="1"/>
  <c r="AC95" i="1"/>
  <c r="AF90" i="1"/>
  <c r="C89" i="1"/>
  <c r="AH89" i="1"/>
  <c r="AC96" i="1"/>
  <c r="Z99" i="1"/>
  <c r="AD94" i="1"/>
  <c r="AE92" i="1"/>
  <c r="AA98" i="1"/>
  <c r="AG90" i="1"/>
  <c r="AG87" i="1"/>
  <c r="AC97" i="1"/>
  <c r="AD93" i="1"/>
  <c r="AH87" i="1" l="1"/>
  <c r="AF92" i="1"/>
  <c r="Z100" i="1"/>
  <c r="AD95" i="1"/>
  <c r="AA99" i="1"/>
  <c r="AD96" i="1"/>
  <c r="D89" i="1"/>
  <c r="AB99" i="1"/>
  <c r="AB98" i="1"/>
  <c r="AC98" i="1"/>
  <c r="Z101" i="1"/>
  <c r="AA100" i="1"/>
  <c r="AG91" i="1"/>
  <c r="AE95" i="1"/>
  <c r="D88" i="1"/>
  <c r="C88" i="1"/>
  <c r="D87" i="1"/>
  <c r="C87" i="1"/>
  <c r="AI87" i="1" l="1"/>
  <c r="AI89" i="1"/>
  <c r="AG92" i="1"/>
  <c r="C90" i="1"/>
  <c r="AI88" i="1"/>
  <c r="AD97" i="1"/>
  <c r="AA101" i="1" l="1"/>
  <c r="AI91" i="1"/>
  <c r="Z102" i="1"/>
  <c r="AB101" i="1"/>
  <c r="AE97" i="1"/>
  <c r="Z103" i="1"/>
  <c r="AE96" i="1"/>
  <c r="AH90" i="1"/>
  <c r="C91" i="1"/>
  <c r="AE93" i="1"/>
  <c r="C92" i="1"/>
  <c r="AI90" i="1"/>
  <c r="AH91" i="1"/>
  <c r="AD98" i="1"/>
  <c r="AE94" i="1"/>
  <c r="D91" i="1" l="1"/>
  <c r="AB100" i="1"/>
  <c r="AF96" i="1"/>
  <c r="D92" i="1"/>
  <c r="Z104" i="1"/>
  <c r="D90" i="1"/>
  <c r="AF93" i="1"/>
  <c r="AH92" i="1"/>
  <c r="AA103" i="1"/>
  <c r="AC99" i="1"/>
  <c r="AA102" i="1"/>
  <c r="AF95" i="1"/>
  <c r="AG93" i="1" l="1"/>
  <c r="AI92" i="1"/>
  <c r="AB102" i="1"/>
  <c r="AC100" i="1"/>
  <c r="AE98" i="1"/>
  <c r="AF94" i="1"/>
  <c r="AF97" i="1"/>
  <c r="AG95" i="1" l="1"/>
  <c r="AC101" i="1"/>
  <c r="AH93" i="1"/>
  <c r="AA104" i="1"/>
  <c r="AD102" i="1"/>
  <c r="AF98" i="1"/>
  <c r="AB103" i="1"/>
  <c r="AA105" i="1"/>
  <c r="Z105" i="1"/>
  <c r="AD101" i="1"/>
  <c r="AD99" i="1"/>
  <c r="AH95" i="1"/>
  <c r="AC102" i="1"/>
  <c r="AB104" i="1" l="1"/>
  <c r="AG96" i="1"/>
  <c r="AG98" i="1"/>
  <c r="AA106" i="1"/>
  <c r="AH97" i="1"/>
  <c r="Z106" i="1"/>
  <c r="AC104" i="1"/>
  <c r="AE99" i="1"/>
  <c r="AH96" i="1"/>
  <c r="D93" i="1"/>
  <c r="C93" i="1"/>
  <c r="AB105" i="1"/>
  <c r="AG94" i="1"/>
  <c r="AD100" i="1"/>
  <c r="AG97" i="1"/>
  <c r="AI93" i="1" l="1"/>
  <c r="AI98" i="1"/>
  <c r="C98" i="1"/>
  <c r="AF100" i="1"/>
  <c r="D95" i="1"/>
  <c r="C95" i="1"/>
  <c r="AE101" i="1"/>
  <c r="AH98" i="1"/>
  <c r="Z107" i="1"/>
  <c r="AE100" i="1"/>
  <c r="D98" i="1"/>
  <c r="AA107" i="1" l="1"/>
  <c r="Z108" i="1"/>
  <c r="AC103" i="1"/>
  <c r="AI95" i="1"/>
  <c r="AH94" i="1"/>
  <c r="D94" i="1"/>
  <c r="D96" i="1"/>
  <c r="C96" i="1"/>
  <c r="D97" i="1"/>
  <c r="C97" i="1"/>
  <c r="AA108" i="1"/>
  <c r="AF99" i="1"/>
  <c r="AF101" i="1"/>
  <c r="AD103" i="1"/>
  <c r="AE102" i="1"/>
  <c r="C94" i="1"/>
  <c r="AF102" i="1" l="1"/>
  <c r="Z109" i="1"/>
  <c r="AI97" i="1"/>
  <c r="AI96" i="1"/>
  <c r="AB106" i="1"/>
  <c r="AD104" i="1"/>
  <c r="AI94" i="1"/>
  <c r="AC105" i="1"/>
  <c r="AD105" i="1"/>
  <c r="AG100" i="1"/>
  <c r="E116" i="1"/>
  <c r="AB107" i="1"/>
  <c r="AG102" i="1"/>
  <c r="AC106" i="1"/>
  <c r="Z110" i="1" l="1"/>
  <c r="AA109" i="1"/>
  <c r="AB108" i="1"/>
  <c r="AB109" i="1"/>
  <c r="G116" i="1"/>
  <c r="AE104" i="1"/>
  <c r="F113" i="1" l="1"/>
  <c r="F114" i="1"/>
  <c r="F115" i="1"/>
  <c r="AG101" i="1"/>
  <c r="AC107" i="1"/>
  <c r="AH99" i="1"/>
  <c r="AH102" i="1"/>
  <c r="AD107" i="1"/>
  <c r="AA110" i="1"/>
  <c r="AE103" i="1"/>
  <c r="AG99" i="1"/>
  <c r="F116" i="1" l="1"/>
  <c r="H113" i="1"/>
  <c r="H114" i="1"/>
  <c r="H115" i="1"/>
  <c r="AE105" i="1"/>
  <c r="AD106" i="1"/>
  <c r="AH100" i="1"/>
  <c r="AI100" i="1"/>
  <c r="AF105" i="1"/>
  <c r="AH101" i="1"/>
  <c r="AB110" i="1"/>
  <c r="I116" i="1"/>
  <c r="AF103" i="1"/>
  <c r="C100" i="1"/>
  <c r="J113" i="1" l="1"/>
  <c r="J114" i="1"/>
  <c r="J115" i="1"/>
  <c r="AC109" i="1"/>
  <c r="AF104" i="1"/>
  <c r="AF106" i="1"/>
  <c r="D102" i="1"/>
  <c r="C102" i="1"/>
  <c r="D99" i="1"/>
  <c r="C99" i="1"/>
  <c r="D100" i="1"/>
  <c r="AE106" i="1"/>
  <c r="AC108" i="1"/>
  <c r="D101" i="1"/>
  <c r="C101" i="1"/>
  <c r="AE107" i="1"/>
  <c r="H116" i="1"/>
  <c r="AI99" i="1" l="1"/>
  <c r="AD109" i="1"/>
  <c r="AD108" i="1"/>
  <c r="AI101" i="1"/>
  <c r="AI102" i="1"/>
  <c r="K116" i="1"/>
  <c r="AG106" i="1"/>
  <c r="J116" i="1"/>
  <c r="AG104" i="1"/>
  <c r="AG105" i="1"/>
  <c r="AE108" i="1"/>
  <c r="C104" i="1"/>
  <c r="AF109" i="1" l="1"/>
  <c r="D104" i="1"/>
  <c r="AH104" i="1"/>
  <c r="AG103" i="1"/>
  <c r="AE109" i="1"/>
  <c r="AI104" i="1"/>
  <c r="AH103" i="1"/>
  <c r="AC110" i="1"/>
  <c r="L113" i="1" l="1"/>
  <c r="L114" i="1"/>
  <c r="L115" i="1"/>
  <c r="AF107" i="1"/>
  <c r="AH106" i="1"/>
  <c r="AF108" i="1"/>
  <c r="AH105" i="1"/>
  <c r="AD110" i="1"/>
  <c r="M116" i="1"/>
  <c r="AG109" i="1"/>
  <c r="N113" i="1" l="1"/>
  <c r="N114" i="1"/>
  <c r="N115" i="1"/>
  <c r="AG107" i="1"/>
  <c r="L116" i="1"/>
  <c r="AH107" i="1"/>
  <c r="D103" i="1"/>
  <c r="C103" i="1"/>
  <c r="N116" i="1" l="1"/>
  <c r="AI105" i="1"/>
  <c r="C105" i="1"/>
  <c r="D106" i="1"/>
  <c r="C106" i="1"/>
  <c r="AH109" i="1"/>
  <c r="AE110" i="1"/>
  <c r="O116" i="1"/>
  <c r="AI103" i="1"/>
  <c r="D105" i="1"/>
  <c r="P113" i="1" l="1"/>
  <c r="P114" i="1"/>
  <c r="P115" i="1"/>
  <c r="AI106" i="1"/>
  <c r="D107" i="1"/>
  <c r="C107" i="1"/>
  <c r="AG108" i="1"/>
  <c r="P116" i="1" l="1"/>
  <c r="Q116" i="1"/>
  <c r="AI107" i="1"/>
  <c r="D109" i="1"/>
  <c r="AI109" i="1"/>
  <c r="C109" i="1"/>
  <c r="AH108" i="1"/>
  <c r="AF110" i="1" l="1"/>
  <c r="D108" i="1"/>
  <c r="D115" i="1" s="1"/>
  <c r="C108" i="1"/>
  <c r="C115" i="1" s="1"/>
  <c r="R113" i="1" l="1"/>
  <c r="R114" i="1"/>
  <c r="R115" i="1"/>
  <c r="AI108" i="1"/>
  <c r="AG110" i="1"/>
  <c r="S116" i="1"/>
  <c r="T113" i="1" l="1"/>
  <c r="T114" i="1"/>
  <c r="T115" i="1"/>
  <c r="R116" i="1"/>
  <c r="T116" i="1" l="1"/>
  <c r="AH110" i="1"/>
  <c r="U116" i="1"/>
  <c r="V113" i="1" l="1"/>
  <c r="V114" i="1"/>
  <c r="V115" i="1"/>
  <c r="W116" i="1"/>
  <c r="V116" i="1" l="1"/>
  <c r="AI110" i="1"/>
  <c r="I8" i="1"/>
  <c r="C116" i="1"/>
  <c r="I11" i="1" s="1"/>
  <c r="I9" i="1"/>
  <c r="I10" i="1"/>
  <c r="J9" i="1"/>
  <c r="J10" i="1"/>
  <c r="X113" i="1" l="1"/>
  <c r="X114" i="1"/>
  <c r="X115" i="1"/>
  <c r="D116" i="1"/>
  <c r="J11" i="1" s="1"/>
  <c r="J8" i="1"/>
  <c r="X116" i="1" l="1"/>
</calcChain>
</file>

<file path=xl/sharedStrings.xml><?xml version="1.0" encoding="utf-8"?>
<sst xmlns="http://schemas.openxmlformats.org/spreadsheetml/2006/main" count="492" uniqueCount="66">
  <si>
    <t>Dovoljenje za delo</t>
  </si>
  <si>
    <t>Datum</t>
  </si>
  <si>
    <t>Javni zavod</t>
  </si>
  <si>
    <t>Koncesionar</t>
  </si>
  <si>
    <t>Tel. št:</t>
  </si>
  <si>
    <t>Pripravil/a:</t>
  </si>
  <si>
    <t xml:space="preserve">Povprečno dnevno št. nezasedenih kapacitet </t>
  </si>
  <si>
    <t>Vrsta storitve:</t>
  </si>
  <si>
    <t>Naziv oz. naslov enote:</t>
  </si>
  <si>
    <t xml:space="preserve">Skupaj znesek </t>
  </si>
  <si>
    <t xml:space="preserve">SKUPAJ </t>
  </si>
  <si>
    <t>Povprečno dnevno št. nezasedenih kapacitet</t>
  </si>
  <si>
    <t>Skupaj znesek</t>
  </si>
  <si>
    <t>Skupaj št. nezasedenih kapacitet</t>
  </si>
  <si>
    <t>Institucionalno varstvo starejših</t>
  </si>
  <si>
    <t>Institucionalno varstvo odraslih s posebnimi potrebami</t>
  </si>
  <si>
    <t>Cena oskrbe I oz. najnižja cena oskrbe v standardni dvoposteljni sobi s souporabo sanitarij</t>
  </si>
  <si>
    <t>Izvajalec:</t>
  </si>
  <si>
    <t>Število nezasedenih mest zaradi zagotavljanja ukrepa omejevanja okužbe s COVID-19</t>
  </si>
  <si>
    <t>Povprečno dnevno št. nezasedenih mest</t>
  </si>
  <si>
    <t>Skupaj vrednost zahtevka</t>
  </si>
  <si>
    <t>DSO javni zavod</t>
  </si>
  <si>
    <t>DSO koncesionar</t>
  </si>
  <si>
    <t>Izvajalec z dovoljenjem za delo</t>
  </si>
  <si>
    <t>FOP</t>
  </si>
  <si>
    <t>Zadeva</t>
  </si>
  <si>
    <t>FEP</t>
  </si>
  <si>
    <t xml:space="preserve">Zadeva: </t>
  </si>
  <si>
    <t xml:space="preserve">Vrsta izvajalca: </t>
  </si>
  <si>
    <t>ZA IZPLAČILO SREDSTEV ZA OBDOBJE</t>
  </si>
  <si>
    <t>zap. ŠT.</t>
  </si>
  <si>
    <t>1 MESEC</t>
  </si>
  <si>
    <t>1 DATUM</t>
  </si>
  <si>
    <t>3 MESEC</t>
  </si>
  <si>
    <t>3 DATUM</t>
  </si>
  <si>
    <t>4 MESEC</t>
  </si>
  <si>
    <t>4 DATUM</t>
  </si>
  <si>
    <t>2 MESEC</t>
  </si>
  <si>
    <t>2 DATUM</t>
  </si>
  <si>
    <t>Institucionalno varstvo v ZAVODU - 24 ur</t>
  </si>
  <si>
    <t>Institucionalno varstvo v ZAVODU - 16 ur</t>
  </si>
  <si>
    <t>Institucionalno varstvo v BIVALNI ENOTI - 24 ur</t>
  </si>
  <si>
    <t>Institucionalno varstvo v BIVALNI ENOTI - 16 ur</t>
  </si>
  <si>
    <t>Institucionalno varstvo v stanovanjski skupini</t>
  </si>
  <si>
    <t>PRILOGA K ZAHTEVKU IZVAJALCA STORITVE INSTITUCIONALNEGA VARSTVA ZA KRITJE IZPADA PRIHODKOV ZARADI NEZASEDENIH KAPACITET 
(83. člen ZZUOOP)</t>
  </si>
  <si>
    <t>1. OD OKTOBRA DO DECEMBRA 2021</t>
  </si>
  <si>
    <t>2. OD JANUARJA DO MARCA 2022</t>
  </si>
  <si>
    <t>3. OD APRILA DO JUNIJA 2022</t>
  </si>
  <si>
    <t>OKTOBER 2021</t>
  </si>
  <si>
    <t>NOVEMBER 2021</t>
  </si>
  <si>
    <t>DECEMBER 2021</t>
  </si>
  <si>
    <t>JANUAR 2022</t>
  </si>
  <si>
    <t>FEBRUAR 2022</t>
  </si>
  <si>
    <t>MAREC 2022</t>
  </si>
  <si>
    <t>APRIL 2022</t>
  </si>
  <si>
    <t>MAJ 2022</t>
  </si>
  <si>
    <t>JUNIJ 2022</t>
  </si>
  <si>
    <t>JULIJ 2022</t>
  </si>
  <si>
    <t>AVGUST 2022</t>
  </si>
  <si>
    <t>SEPTEMBER 2022</t>
  </si>
  <si>
    <t>2611-22-050116</t>
  </si>
  <si>
    <t>2611-22-050117</t>
  </si>
  <si>
    <t>2611-22-050121</t>
  </si>
  <si>
    <t>450-234/2022</t>
  </si>
  <si>
    <t>450-235/2022</t>
  </si>
  <si>
    <t>450-239/2022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</si>
</sst>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5" fillId="0" borderId="0" xfId="0" applyFont="1"/>
    <xf numFmtId="4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3" borderId="31" xfId="0" applyFont="1" applyFill="1" applyBorder="1" applyAlignment="1" applyProtection="1">
      <alignment vertical="center"/>
      <protection locked="0"/>
    </xf>
    <xf numFmtId="0" fontId="3" fillId="3" borderId="32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36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vertical="center"/>
    </xf>
    <xf numFmtId="14" fontId="3" fillId="0" borderId="5" xfId="0" applyNumberFormat="1" applyFont="1" applyFill="1" applyBorder="1" applyAlignment="1">
      <alignment vertical="center"/>
    </xf>
    <xf numFmtId="14" fontId="3" fillId="0" borderId="7" xfId="0" applyNumberFormat="1" applyFont="1" applyFill="1" applyBorder="1" applyAlignment="1">
      <alignment vertical="center"/>
    </xf>
    <xf numFmtId="14" fontId="3" fillId="0" borderId="16" xfId="0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3" fontId="2" fillId="4" borderId="7" xfId="0" applyNumberFormat="1" applyFont="1" applyFill="1" applyBorder="1" applyAlignment="1">
      <alignment vertical="center" wrapText="1"/>
    </xf>
    <xf numFmtId="0" fontId="3" fillId="0" borderId="5" xfId="0" quotePrefix="1" applyFont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164" fontId="6" fillId="2" borderId="21" xfId="0" applyNumberFormat="1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165" fontId="3" fillId="0" borderId="23" xfId="0" applyNumberFormat="1" applyFont="1" applyFill="1" applyBorder="1" applyAlignment="1">
      <alignment vertical="center"/>
    </xf>
    <xf numFmtId="165" fontId="3" fillId="0" borderId="24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vertical="center" wrapText="1"/>
    </xf>
    <xf numFmtId="164" fontId="2" fillId="4" borderId="29" xfId="0" applyNumberFormat="1" applyFont="1" applyFill="1" applyBorder="1" applyAlignment="1">
      <alignment vertical="center" wrapText="1"/>
    </xf>
    <xf numFmtId="164" fontId="2" fillId="4" borderId="14" xfId="0" applyNumberFormat="1" applyFont="1" applyFill="1" applyBorder="1" applyAlignment="1">
      <alignment vertical="center" wrapText="1"/>
    </xf>
    <xf numFmtId="164" fontId="2" fillId="4" borderId="7" xfId="0" applyNumberFormat="1" applyFont="1" applyFill="1" applyBorder="1" applyAlignment="1">
      <alignment vertical="center" wrapText="1"/>
    </xf>
    <xf numFmtId="164" fontId="2" fillId="4" borderId="27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3" fillId="5" borderId="3" xfId="0" applyNumberFormat="1" applyFont="1" applyFill="1" applyBorder="1" applyAlignment="1" applyProtection="1">
      <alignment vertical="center"/>
      <protection locked="0"/>
    </xf>
    <xf numFmtId="164" fontId="3" fillId="5" borderId="4" xfId="0" applyNumberFormat="1" applyFont="1" applyFill="1" applyBorder="1" applyAlignment="1" applyProtection="1">
      <alignment vertical="center"/>
      <protection locked="0"/>
    </xf>
    <xf numFmtId="165" fontId="3" fillId="5" borderId="25" xfId="0" applyNumberFormat="1" applyFont="1" applyFill="1" applyBorder="1" applyAlignment="1" applyProtection="1">
      <alignment vertical="center"/>
      <protection locked="0"/>
    </xf>
    <xf numFmtId="165" fontId="3" fillId="5" borderId="5" xfId="0" applyNumberFormat="1" applyFont="1" applyFill="1" applyBorder="1" applyAlignment="1" applyProtection="1">
      <alignment vertical="center"/>
      <protection locked="0"/>
    </xf>
    <xf numFmtId="164" fontId="3" fillId="5" borderId="6" xfId="0" applyNumberFormat="1" applyFont="1" applyFill="1" applyBorder="1" applyAlignment="1" applyProtection="1">
      <alignment vertical="center"/>
      <protection locked="0"/>
    </xf>
    <xf numFmtId="165" fontId="3" fillId="5" borderId="26" xfId="0" applyNumberFormat="1" applyFont="1" applyFill="1" applyBorder="1" applyAlignment="1" applyProtection="1">
      <alignment vertical="center"/>
      <protection locked="0"/>
    </xf>
    <xf numFmtId="165" fontId="3" fillId="5" borderId="7" xfId="0" applyNumberFormat="1" applyFont="1" applyFill="1" applyBorder="1" applyAlignment="1" applyProtection="1">
      <alignment vertical="center"/>
      <protection locked="0"/>
    </xf>
    <xf numFmtId="164" fontId="3" fillId="5" borderId="8" xfId="0" applyNumberFormat="1" applyFont="1" applyFill="1" applyBorder="1" applyAlignment="1" applyProtection="1">
      <alignment vertical="center"/>
      <protection locked="0"/>
    </xf>
    <xf numFmtId="165" fontId="3" fillId="5" borderId="27" xfId="0" applyNumberFormat="1" applyFont="1" applyFill="1" applyBorder="1" applyAlignment="1" applyProtection="1">
      <alignment vertical="center"/>
      <protection locked="0"/>
    </xf>
    <xf numFmtId="165" fontId="3" fillId="5" borderId="16" xfId="0" applyNumberFormat="1" applyFont="1" applyFill="1" applyBorder="1" applyAlignment="1" applyProtection="1">
      <alignment vertical="center"/>
      <protection locked="0"/>
    </xf>
    <xf numFmtId="164" fontId="3" fillId="5" borderId="37" xfId="0" applyNumberFormat="1" applyFont="1" applyFill="1" applyBorder="1" applyAlignment="1" applyProtection="1">
      <alignment vertical="center"/>
      <protection locked="0"/>
    </xf>
    <xf numFmtId="165" fontId="3" fillId="5" borderId="3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Font="1"/>
    <xf numFmtId="17" fontId="15" fillId="0" borderId="0" xfId="0" quotePrefix="1" applyNumberFormat="1" applyFont="1"/>
    <xf numFmtId="0" fontId="15" fillId="0" borderId="0" xfId="0" quotePrefix="1" applyFont="1"/>
    <xf numFmtId="14" fontId="0" fillId="0" borderId="0" xfId="0" applyNumberFormat="1"/>
    <xf numFmtId="17" fontId="0" fillId="0" borderId="0" xfId="0" quotePrefix="1" applyNumberFormat="1"/>
    <xf numFmtId="0" fontId="16" fillId="0" borderId="0" xfId="0" applyFont="1"/>
    <xf numFmtId="164" fontId="3" fillId="0" borderId="14" xfId="0" applyNumberFormat="1" applyFont="1" applyFill="1" applyBorder="1" applyAlignment="1">
      <alignment vertical="center" wrapText="1"/>
    </xf>
    <xf numFmtId="165" fontId="3" fillId="0" borderId="24" xfId="0" applyNumberFormat="1" applyFont="1" applyFill="1" applyBorder="1" applyAlignment="1">
      <alignment vertical="center" wrapText="1"/>
    </xf>
    <xf numFmtId="165" fontId="3" fillId="0" borderId="23" xfId="0" applyNumberFormat="1" applyFont="1" applyFill="1" applyBorder="1" applyAlignment="1">
      <alignment vertical="center" wrapText="1"/>
    </xf>
    <xf numFmtId="0" fontId="0" fillId="8" borderId="0" xfId="0" applyFill="1"/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>
      <alignment horizontal="center" vertical="center" textRotation="255" wrapText="1"/>
    </xf>
    <xf numFmtId="0" fontId="3" fillId="6" borderId="10" xfId="0" applyFont="1" applyFill="1" applyBorder="1" applyAlignment="1">
      <alignment horizontal="center" vertical="center" textRotation="255" wrapText="1"/>
    </xf>
    <xf numFmtId="0" fontId="3" fillId="6" borderId="11" xfId="0" applyFont="1" applyFill="1" applyBorder="1" applyAlignment="1">
      <alignment horizontal="center" vertical="center" textRotation="255" wrapText="1"/>
    </xf>
    <xf numFmtId="0" fontId="3" fillId="7" borderId="9" xfId="0" applyFont="1" applyFill="1" applyBorder="1" applyAlignment="1">
      <alignment horizontal="center" vertical="center" textRotation="255"/>
    </xf>
    <xf numFmtId="0" fontId="3" fillId="7" borderId="10" xfId="0" applyFont="1" applyFill="1" applyBorder="1" applyAlignment="1">
      <alignment horizontal="center" vertical="center" textRotation="255"/>
    </xf>
    <xf numFmtId="0" fontId="3" fillId="7" borderId="11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</cellXfs>
  <cellStyles count="1">
    <cellStyle name="Navadno" xfId="0" builtinId="0"/>
  </cellStyles>
  <dxfs count="41">
    <dxf>
      <fill>
        <patternFill patternType="lightUp">
          <fgColor theme="2" tint="-0.499984740745262"/>
        </patternFill>
      </fill>
    </dxf>
    <dxf>
      <fill>
        <patternFill patternType="lightUp">
          <fgColor theme="2" tint="-0.499984740745262"/>
        </patternFill>
      </fill>
    </dxf>
    <dxf>
      <fill>
        <patternFill patternType="lightUp">
          <fgColor theme="2" tint="-0.499984740745262"/>
        </patternFill>
      </fill>
    </dxf>
    <dxf>
      <fill>
        <patternFill patternType="lightUp">
          <fgColor theme="2" tint="-0.499984740745262"/>
        </patternFill>
      </fill>
    </dxf>
    <dxf>
      <fill>
        <patternFill patternType="lightUp">
          <fgColor theme="2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0"/>
  <sheetViews>
    <sheetView tabSelected="1" zoomScale="90" zoomScaleNormal="90" workbookViewId="0">
      <pane xSplit="4" ySplit="17" topLeftCell="E18" activePane="bottomRight" state="frozen"/>
      <selection pane="topRight" activeCell="E1" sqref="E1"/>
      <selection pane="bottomLeft" activeCell="A17" sqref="A17"/>
      <selection pane="bottomRight" activeCell="F5" sqref="F5"/>
    </sheetView>
  </sheetViews>
  <sheetFormatPr defaultRowHeight="15" x14ac:dyDescent="0.25"/>
  <cols>
    <col min="1" max="1" width="10.28515625" customWidth="1"/>
    <col min="2" max="2" width="10.85546875" customWidth="1"/>
    <col min="3" max="4" width="14" customWidth="1"/>
    <col min="5" max="24" width="18.42578125" customWidth="1"/>
    <col min="25" max="25" width="18.85546875" hidden="1" customWidth="1"/>
    <col min="26" max="35" width="9.140625" hidden="1" customWidth="1"/>
  </cols>
  <sheetData>
    <row r="1" spans="1:25" ht="50.25" customHeight="1" x14ac:dyDescent="0.25">
      <c r="A1" s="78" t="s">
        <v>28</v>
      </c>
      <c r="B1" s="4"/>
      <c r="C1" s="108"/>
      <c r="D1" s="108"/>
      <c r="E1" s="106" t="s">
        <v>44</v>
      </c>
      <c r="F1" s="107"/>
      <c r="G1" s="107"/>
      <c r="H1" s="107"/>
      <c r="I1" s="107"/>
      <c r="J1" s="107"/>
      <c r="K1" s="107"/>
      <c r="L1" s="107"/>
      <c r="M1" s="65"/>
      <c r="N1" s="65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ht="17.25" x14ac:dyDescent="0.25">
      <c r="A2" s="79" t="s">
        <v>26</v>
      </c>
      <c r="B2" s="79" t="e">
        <f>LOOKUP($C$1,pomožno!$B$2:$B$4,pomožno!$C$2:$C$4)</f>
        <v>#N/A</v>
      </c>
      <c r="E2" s="10"/>
      <c r="F2" s="10"/>
      <c r="G2" s="80"/>
      <c r="H2" s="81" t="s">
        <v>29</v>
      </c>
      <c r="I2" s="110" t="s">
        <v>45</v>
      </c>
      <c r="J2" s="110"/>
      <c r="K2" s="110"/>
      <c r="L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17.25" x14ac:dyDescent="0.25">
      <c r="A3" s="80" t="s">
        <v>27</v>
      </c>
      <c r="B3" s="80" t="e">
        <f>LOOKUP($C$1,pomožno!$B$2:$B$4,pomožno!$D$2:$D$4)</f>
        <v>#N/A</v>
      </c>
      <c r="E3" s="10"/>
      <c r="F3" s="10"/>
      <c r="G3" s="80"/>
      <c r="H3" s="81"/>
      <c r="I3" s="81"/>
      <c r="J3" s="81"/>
      <c r="K3" s="81"/>
      <c r="L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15.75" x14ac:dyDescent="0.25">
      <c r="F4" s="5" t="s">
        <v>17</v>
      </c>
      <c r="G4" s="109"/>
      <c r="H4" s="109"/>
      <c r="I4" s="109"/>
      <c r="J4" s="109"/>
      <c r="K4" s="109"/>
      <c r="L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15.75" customHeight="1" x14ac:dyDescent="0.25">
      <c r="C5" s="4"/>
      <c r="D5" s="4"/>
      <c r="E5" s="6"/>
      <c r="F5" s="6"/>
      <c r="G5" s="7"/>
      <c r="H5" s="4"/>
      <c r="I5" s="4"/>
      <c r="J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 ht="15" customHeight="1" x14ac:dyDescent="0.25">
      <c r="D6" s="4"/>
      <c r="E6" s="8"/>
      <c r="H6" s="103"/>
      <c r="I6" s="104" t="s">
        <v>19</v>
      </c>
      <c r="J6" s="104" t="s">
        <v>20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x14ac:dyDescent="0.25">
      <c r="D7" s="4"/>
      <c r="E7" s="4"/>
      <c r="H7" s="103"/>
      <c r="I7" s="105"/>
      <c r="J7" s="105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 ht="15.75" customHeight="1" x14ac:dyDescent="0.25">
      <c r="D8" s="4"/>
      <c r="E8" s="9"/>
      <c r="H8" s="48" t="str">
        <f>LOOKUP($I$2,pomožno!$B$7:$B$10,pomožno!$C$7:$C$10)</f>
        <v>OKTOBER 2021</v>
      </c>
      <c r="I8" s="50">
        <f t="shared" ref="I8:J11" si="0">C113</f>
        <v>0</v>
      </c>
      <c r="J8" s="50">
        <f t="shared" si="0"/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ht="15.75" customHeight="1" x14ac:dyDescent="0.25">
      <c r="D9" s="4"/>
      <c r="E9" s="9"/>
      <c r="H9" s="48" t="str">
        <f>LOOKUP($I$2,pomožno!$B$7:$B$10,pomožno!$D$7:$D$10)</f>
        <v>NOVEMBER 2021</v>
      </c>
      <c r="I9" s="50">
        <f t="shared" si="0"/>
        <v>0</v>
      </c>
      <c r="J9" s="50">
        <f t="shared" si="0"/>
        <v>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5" ht="15.75" customHeight="1" thickBot="1" x14ac:dyDescent="0.3">
      <c r="D10" s="4"/>
      <c r="E10" s="9"/>
      <c r="H10" s="48" t="str">
        <f>LOOKUP($I$2,pomožno!$B$7:$B$10,pomožno!$E$7:$E$10)</f>
        <v>DECEMBER 2021</v>
      </c>
      <c r="I10" s="51">
        <f t="shared" si="0"/>
        <v>0</v>
      </c>
      <c r="J10" s="50">
        <f t="shared" si="0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5" ht="15.75" customHeight="1" thickBot="1" x14ac:dyDescent="0.3">
      <c r="D11" s="4"/>
      <c r="E11" s="9"/>
      <c r="H11" s="49" t="s">
        <v>10</v>
      </c>
      <c r="I11" s="52">
        <f t="shared" si="0"/>
        <v>0</v>
      </c>
      <c r="J11" s="52">
        <f t="shared" si="0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5" ht="15.75" customHeight="1" thickBot="1" x14ac:dyDescent="0.3">
      <c r="A12" s="11"/>
      <c r="B12" s="12"/>
      <c r="C12" s="10"/>
      <c r="D12" s="10"/>
      <c r="E12" s="13"/>
      <c r="F12" s="4"/>
      <c r="G12" s="4"/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5" ht="15" customHeight="1" x14ac:dyDescent="0.25">
      <c r="A13" s="4"/>
      <c r="B13" s="4"/>
      <c r="C13" s="4"/>
      <c r="D13" s="4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  <c r="O13" s="17" t="s">
        <v>8</v>
      </c>
      <c r="P13" s="16"/>
      <c r="Q13" s="15" t="s">
        <v>8</v>
      </c>
      <c r="R13" s="16"/>
      <c r="S13" s="15" t="s">
        <v>8</v>
      </c>
      <c r="T13" s="16"/>
      <c r="U13" s="15" t="s">
        <v>8</v>
      </c>
      <c r="V13" s="16"/>
      <c r="W13" s="15" t="s">
        <v>8</v>
      </c>
      <c r="X13" s="16"/>
    </row>
    <row r="14" spans="1:25" ht="15" customHeight="1" thickBot="1" x14ac:dyDescent="0.3">
      <c r="A14" s="4"/>
      <c r="B14" s="4"/>
      <c r="C14" s="4"/>
      <c r="D14" s="4"/>
      <c r="E14" s="18"/>
      <c r="F14" s="19"/>
      <c r="G14" s="20"/>
      <c r="H14" s="21"/>
      <c r="I14" s="20"/>
      <c r="J14" s="21"/>
      <c r="K14" s="20"/>
      <c r="L14" s="21"/>
      <c r="M14" s="20"/>
      <c r="N14" s="21"/>
      <c r="O14" s="22"/>
      <c r="P14" s="21"/>
      <c r="Q14" s="20"/>
      <c r="R14" s="21"/>
      <c r="S14" s="20"/>
      <c r="T14" s="21"/>
      <c r="U14" s="20"/>
      <c r="V14" s="21"/>
      <c r="W14" s="20"/>
      <c r="X14" s="21"/>
    </row>
    <row r="15" spans="1:25" x14ac:dyDescent="0.25">
      <c r="A15" s="4"/>
      <c r="B15" s="4"/>
      <c r="C15" s="4"/>
      <c r="D15" s="4"/>
      <c r="E15" s="15" t="s">
        <v>7</v>
      </c>
      <c r="F15" s="16"/>
      <c r="G15" s="15" t="s">
        <v>7</v>
      </c>
      <c r="H15" s="16"/>
      <c r="I15" s="15" t="s">
        <v>7</v>
      </c>
      <c r="J15" s="16"/>
      <c r="K15" s="15" t="s">
        <v>7</v>
      </c>
      <c r="L15" s="16"/>
      <c r="M15" s="15" t="s">
        <v>7</v>
      </c>
      <c r="N15" s="16"/>
      <c r="O15" s="17" t="s">
        <v>7</v>
      </c>
      <c r="P15" s="16"/>
      <c r="Q15" s="15" t="s">
        <v>7</v>
      </c>
      <c r="R15" s="16"/>
      <c r="S15" s="15" t="s">
        <v>7</v>
      </c>
      <c r="T15" s="16"/>
      <c r="U15" s="15" t="s">
        <v>7</v>
      </c>
      <c r="V15" s="16"/>
      <c r="W15" s="15" t="s">
        <v>7</v>
      </c>
      <c r="X15" s="16"/>
    </row>
    <row r="16" spans="1:25" ht="28.5" customHeight="1" thickBot="1" x14ac:dyDescent="0.3">
      <c r="A16" s="6"/>
      <c r="B16" s="4"/>
      <c r="C16" s="4"/>
      <c r="D16" s="6"/>
      <c r="E16" s="92"/>
      <c r="F16" s="93"/>
      <c r="G16" s="92"/>
      <c r="H16" s="93"/>
      <c r="I16" s="92"/>
      <c r="J16" s="93"/>
      <c r="K16" s="92"/>
      <c r="L16" s="93"/>
      <c r="M16" s="92"/>
      <c r="N16" s="93"/>
      <c r="O16" s="92"/>
      <c r="P16" s="93"/>
      <c r="Q16" s="92"/>
      <c r="R16" s="93"/>
      <c r="S16" s="92"/>
      <c r="T16" s="93"/>
      <c r="U16" s="92"/>
      <c r="V16" s="93"/>
      <c r="W16" s="92"/>
      <c r="X16" s="93"/>
      <c r="Y16" s="1"/>
    </row>
    <row r="17" spans="1:36" ht="64.5" thickBot="1" x14ac:dyDescent="0.3">
      <c r="A17" s="6"/>
      <c r="B17" s="23" t="s">
        <v>1</v>
      </c>
      <c r="C17" s="24" t="s">
        <v>13</v>
      </c>
      <c r="D17" s="25" t="s">
        <v>9</v>
      </c>
      <c r="E17" s="26" t="s">
        <v>18</v>
      </c>
      <c r="F17" s="27" t="s">
        <v>16</v>
      </c>
      <c r="G17" s="26" t="s">
        <v>18</v>
      </c>
      <c r="H17" s="27" t="s">
        <v>16</v>
      </c>
      <c r="I17" s="26" t="s">
        <v>18</v>
      </c>
      <c r="J17" s="27" t="s">
        <v>16</v>
      </c>
      <c r="K17" s="26" t="s">
        <v>18</v>
      </c>
      <c r="L17" s="27" t="s">
        <v>16</v>
      </c>
      <c r="M17" s="26" t="s">
        <v>18</v>
      </c>
      <c r="N17" s="27" t="s">
        <v>16</v>
      </c>
      <c r="O17" s="26" t="s">
        <v>18</v>
      </c>
      <c r="P17" s="28" t="s">
        <v>16</v>
      </c>
      <c r="Q17" s="26" t="s">
        <v>18</v>
      </c>
      <c r="R17" s="28" t="s">
        <v>16</v>
      </c>
      <c r="S17" s="26" t="s">
        <v>18</v>
      </c>
      <c r="T17" s="28" t="s">
        <v>16</v>
      </c>
      <c r="U17" s="26" t="s">
        <v>18</v>
      </c>
      <c r="V17" s="28" t="s">
        <v>16</v>
      </c>
      <c r="W17" s="26" t="s">
        <v>18</v>
      </c>
      <c r="X17" s="28" t="s">
        <v>16</v>
      </c>
      <c r="Y17" s="1"/>
    </row>
    <row r="18" spans="1:36" x14ac:dyDescent="0.25">
      <c r="A18" s="94" t="str">
        <f>H8</f>
        <v>OKTOBER 2021</v>
      </c>
      <c r="B18" s="29">
        <f>LOOKUP($H$8,pomožno!B13:E13,pomožno!F13:I13)</f>
        <v>44470</v>
      </c>
      <c r="C18" s="55">
        <f>SUM(E18+G18+I18+K18+M18+O18+Q18+S18+U18+W18)</f>
        <v>0</v>
      </c>
      <c r="D18" s="53">
        <f>E18*F18+G18*H18+I18*J18+K18*L18+M18*N18+O18*P18+Q18*R18+S18*T18+U18*V18+W18*X18</f>
        <v>0</v>
      </c>
      <c r="E18" s="66"/>
      <c r="F18" s="67"/>
      <c r="G18" s="66"/>
      <c r="H18" s="67"/>
      <c r="I18" s="66"/>
      <c r="J18" s="67"/>
      <c r="K18" s="66"/>
      <c r="L18" s="67"/>
      <c r="M18" s="66"/>
      <c r="N18" s="67"/>
      <c r="O18" s="68"/>
      <c r="P18" s="67"/>
      <c r="Q18" s="66"/>
      <c r="R18" s="67"/>
      <c r="S18" s="66"/>
      <c r="T18" s="67"/>
      <c r="U18" s="66"/>
      <c r="V18" s="67"/>
      <c r="W18" s="66"/>
      <c r="X18" s="67"/>
      <c r="Y18" s="1" t="str">
        <f>$H$8</f>
        <v>OKTOBER 2021</v>
      </c>
      <c r="Z18" s="3">
        <f>E18*F18</f>
        <v>0</v>
      </c>
      <c r="AA18" s="3">
        <f>G18*H18</f>
        <v>0</v>
      </c>
      <c r="AB18" s="3">
        <f>I18*J18</f>
        <v>0</v>
      </c>
      <c r="AC18" s="3">
        <f>K18*L18</f>
        <v>0</v>
      </c>
      <c r="AD18" s="3">
        <f>M18*N18</f>
        <v>0</v>
      </c>
      <c r="AE18" s="3">
        <f>O18*P18</f>
        <v>0</v>
      </c>
      <c r="AF18" s="3">
        <f>Q18*R18</f>
        <v>0</v>
      </c>
      <c r="AG18" s="3">
        <f>S18*T18</f>
        <v>0</v>
      </c>
      <c r="AH18" s="3">
        <f>U18*V18</f>
        <v>0</v>
      </c>
      <c r="AI18" s="3">
        <f>W18*X18</f>
        <v>0</v>
      </c>
      <c r="AJ18" s="3"/>
    </row>
    <row r="19" spans="1:36" x14ac:dyDescent="0.25">
      <c r="A19" s="95"/>
      <c r="B19" s="30">
        <f>LOOKUP($H$8,pomožno!B14:E14,pomožno!F14:I14)</f>
        <v>44471</v>
      </c>
      <c r="C19" s="56">
        <f t="shared" ref="C19:C95" si="1">SUM(E19+G19+I19+K19+M19+O19+Q19+S19+U19+W19)</f>
        <v>0</v>
      </c>
      <c r="D19" s="54">
        <f t="shared" ref="D19:D95" si="2">E19*F19+G19*H19+I19*J19+K19*L19+M19*N19+O19*P19+Q19*R19+S19*T19+U19*V19+W19*X19</f>
        <v>0</v>
      </c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71"/>
      <c r="P19" s="70"/>
      <c r="Q19" s="69"/>
      <c r="R19" s="70"/>
      <c r="S19" s="69"/>
      <c r="T19" s="70"/>
      <c r="U19" s="69"/>
      <c r="V19" s="70"/>
      <c r="W19" s="69"/>
      <c r="X19" s="70"/>
      <c r="Y19" s="1" t="str">
        <f t="shared" ref="Y19:Y47" si="3">$H$8</f>
        <v>OKTOBER 2021</v>
      </c>
      <c r="Z19" s="3">
        <f t="shared" ref="Z19:Z95" si="4">E19*F19</f>
        <v>0</v>
      </c>
      <c r="AA19" s="3">
        <f t="shared" ref="AA19:AA95" si="5">G19*H19</f>
        <v>0</v>
      </c>
      <c r="AB19" s="3">
        <f t="shared" ref="AB19:AB95" si="6">I19*J19</f>
        <v>0</v>
      </c>
      <c r="AC19" s="3">
        <f t="shared" ref="AC19:AC95" si="7">K19*L19</f>
        <v>0</v>
      </c>
      <c r="AD19" s="3">
        <f t="shared" ref="AD19:AD95" si="8">M19*N19</f>
        <v>0</v>
      </c>
      <c r="AE19" s="3">
        <f t="shared" ref="AE19:AE95" si="9">O19*P19</f>
        <v>0</v>
      </c>
      <c r="AF19" s="3">
        <f t="shared" ref="AF19:AF95" si="10">Q19*R19</f>
        <v>0</v>
      </c>
      <c r="AG19" s="3">
        <f t="shared" ref="AG19:AG95" si="11">S19*T19</f>
        <v>0</v>
      </c>
      <c r="AH19" s="3">
        <f t="shared" ref="AH19:AH95" si="12">U19*V19</f>
        <v>0</v>
      </c>
      <c r="AI19" s="3">
        <f t="shared" ref="AI19:AI95" si="13">W19*X19</f>
        <v>0</v>
      </c>
    </row>
    <row r="20" spans="1:36" x14ac:dyDescent="0.25">
      <c r="A20" s="95"/>
      <c r="B20" s="30">
        <f>LOOKUP($H$8,pomožno!B15:E15,pomožno!F15:I15)</f>
        <v>44472</v>
      </c>
      <c r="C20" s="56">
        <f t="shared" si="1"/>
        <v>0</v>
      </c>
      <c r="D20" s="54">
        <f t="shared" si="2"/>
        <v>0</v>
      </c>
      <c r="E20" s="69"/>
      <c r="F20" s="70"/>
      <c r="G20" s="69"/>
      <c r="H20" s="70"/>
      <c r="I20" s="69"/>
      <c r="J20" s="70"/>
      <c r="K20" s="69"/>
      <c r="L20" s="70"/>
      <c r="M20" s="69"/>
      <c r="N20" s="70"/>
      <c r="O20" s="71"/>
      <c r="P20" s="70"/>
      <c r="Q20" s="69"/>
      <c r="R20" s="70"/>
      <c r="S20" s="69"/>
      <c r="T20" s="70"/>
      <c r="U20" s="69"/>
      <c r="V20" s="70"/>
      <c r="W20" s="69"/>
      <c r="X20" s="70"/>
      <c r="Y20" s="1" t="str">
        <f t="shared" si="3"/>
        <v>OKTOBER 2021</v>
      </c>
      <c r="Z20" s="3">
        <f t="shared" si="4"/>
        <v>0</v>
      </c>
      <c r="AA20" s="3">
        <f t="shared" si="5"/>
        <v>0</v>
      </c>
      <c r="AB20" s="3">
        <f t="shared" si="6"/>
        <v>0</v>
      </c>
      <c r="AC20" s="3">
        <f t="shared" si="7"/>
        <v>0</v>
      </c>
      <c r="AD20" s="3">
        <f t="shared" si="8"/>
        <v>0</v>
      </c>
      <c r="AE20" s="3">
        <f t="shared" si="9"/>
        <v>0</v>
      </c>
      <c r="AF20" s="3">
        <f t="shared" si="10"/>
        <v>0</v>
      </c>
      <c r="AG20" s="3">
        <f t="shared" si="11"/>
        <v>0</v>
      </c>
      <c r="AH20" s="3">
        <f t="shared" si="12"/>
        <v>0</v>
      </c>
      <c r="AI20" s="3">
        <f t="shared" si="13"/>
        <v>0</v>
      </c>
    </row>
    <row r="21" spans="1:36" x14ac:dyDescent="0.25">
      <c r="A21" s="95"/>
      <c r="B21" s="30">
        <f>LOOKUP($H$8,pomožno!B16:E16,pomožno!F16:I16)</f>
        <v>44473</v>
      </c>
      <c r="C21" s="56">
        <f t="shared" si="1"/>
        <v>0</v>
      </c>
      <c r="D21" s="54">
        <f t="shared" si="2"/>
        <v>0</v>
      </c>
      <c r="E21" s="69"/>
      <c r="F21" s="70"/>
      <c r="G21" s="69"/>
      <c r="H21" s="70"/>
      <c r="I21" s="69"/>
      <c r="J21" s="70"/>
      <c r="K21" s="69"/>
      <c r="L21" s="70"/>
      <c r="M21" s="69"/>
      <c r="N21" s="70"/>
      <c r="O21" s="71"/>
      <c r="P21" s="70"/>
      <c r="Q21" s="69"/>
      <c r="R21" s="70"/>
      <c r="S21" s="69"/>
      <c r="T21" s="70"/>
      <c r="U21" s="69"/>
      <c r="V21" s="70"/>
      <c r="W21" s="69"/>
      <c r="X21" s="70"/>
      <c r="Y21" s="1" t="str">
        <f t="shared" si="3"/>
        <v>OKTOBER 2021</v>
      </c>
      <c r="Z21" s="3">
        <f t="shared" si="4"/>
        <v>0</v>
      </c>
      <c r="AA21" s="3">
        <f t="shared" si="5"/>
        <v>0</v>
      </c>
      <c r="AB21" s="3">
        <f t="shared" si="6"/>
        <v>0</v>
      </c>
      <c r="AC21" s="3">
        <f t="shared" si="7"/>
        <v>0</v>
      </c>
      <c r="AD21" s="3">
        <f t="shared" si="8"/>
        <v>0</v>
      </c>
      <c r="AE21" s="3">
        <f t="shared" si="9"/>
        <v>0</v>
      </c>
      <c r="AF21" s="3">
        <f t="shared" si="10"/>
        <v>0</v>
      </c>
      <c r="AG21" s="3">
        <f t="shared" si="11"/>
        <v>0</v>
      </c>
      <c r="AH21" s="3">
        <f t="shared" si="12"/>
        <v>0</v>
      </c>
      <c r="AI21" s="3">
        <f t="shared" si="13"/>
        <v>0</v>
      </c>
    </row>
    <row r="22" spans="1:36" x14ac:dyDescent="0.25">
      <c r="A22" s="95"/>
      <c r="B22" s="30">
        <f>LOOKUP($H$8,pomožno!B17:E17,pomožno!F17:I17)</f>
        <v>44474</v>
      </c>
      <c r="C22" s="56">
        <f t="shared" si="1"/>
        <v>0</v>
      </c>
      <c r="D22" s="54">
        <f t="shared" si="2"/>
        <v>0</v>
      </c>
      <c r="E22" s="69"/>
      <c r="F22" s="70"/>
      <c r="G22" s="69"/>
      <c r="H22" s="70"/>
      <c r="I22" s="69"/>
      <c r="J22" s="70"/>
      <c r="K22" s="69"/>
      <c r="L22" s="70"/>
      <c r="M22" s="69"/>
      <c r="N22" s="70"/>
      <c r="O22" s="71"/>
      <c r="P22" s="70"/>
      <c r="Q22" s="69"/>
      <c r="R22" s="70"/>
      <c r="S22" s="69"/>
      <c r="T22" s="70"/>
      <c r="U22" s="69"/>
      <c r="V22" s="70"/>
      <c r="W22" s="69"/>
      <c r="X22" s="70"/>
      <c r="Y22" s="1" t="str">
        <f t="shared" si="3"/>
        <v>OKTOBER 2021</v>
      </c>
      <c r="Z22" s="3">
        <f t="shared" si="4"/>
        <v>0</v>
      </c>
      <c r="AA22" s="3">
        <f t="shared" si="5"/>
        <v>0</v>
      </c>
      <c r="AB22" s="3">
        <f t="shared" si="6"/>
        <v>0</v>
      </c>
      <c r="AC22" s="3">
        <f t="shared" si="7"/>
        <v>0</v>
      </c>
      <c r="AD22" s="3">
        <f t="shared" si="8"/>
        <v>0</v>
      </c>
      <c r="AE22" s="3">
        <f t="shared" si="9"/>
        <v>0</v>
      </c>
      <c r="AF22" s="3">
        <f t="shared" si="10"/>
        <v>0</v>
      </c>
      <c r="AG22" s="3">
        <f t="shared" si="11"/>
        <v>0</v>
      </c>
      <c r="AH22" s="3">
        <f t="shared" si="12"/>
        <v>0</v>
      </c>
      <c r="AI22" s="3">
        <f t="shared" si="13"/>
        <v>0</v>
      </c>
    </row>
    <row r="23" spans="1:36" x14ac:dyDescent="0.25">
      <c r="A23" s="95"/>
      <c r="B23" s="30">
        <f>LOOKUP($H$8,pomožno!B18:E18,pomožno!F18:I18)</f>
        <v>44475</v>
      </c>
      <c r="C23" s="56">
        <f t="shared" ref="C23:C33" si="14">SUM(E23+G23+I23+K23+M23+O23+Q23+S23+U23+W23)</f>
        <v>0</v>
      </c>
      <c r="D23" s="54">
        <f t="shared" ref="D23:D33" si="15">E23*F23+G23*H23+I23*J23+K23*L23+M23*N23+O23*P23+Q23*R23+S23*T23+U23*V23+W23*X23</f>
        <v>0</v>
      </c>
      <c r="E23" s="69"/>
      <c r="F23" s="70"/>
      <c r="G23" s="69"/>
      <c r="H23" s="70"/>
      <c r="I23" s="69"/>
      <c r="J23" s="70"/>
      <c r="K23" s="69"/>
      <c r="L23" s="70"/>
      <c r="M23" s="69"/>
      <c r="N23" s="70"/>
      <c r="O23" s="71"/>
      <c r="P23" s="70"/>
      <c r="Q23" s="69"/>
      <c r="R23" s="70"/>
      <c r="S23" s="69"/>
      <c r="T23" s="70"/>
      <c r="U23" s="69"/>
      <c r="V23" s="70"/>
      <c r="W23" s="69"/>
      <c r="X23" s="70"/>
      <c r="Y23" s="1" t="str">
        <f t="shared" si="3"/>
        <v>OKTOBER 2021</v>
      </c>
      <c r="Z23" s="3">
        <f t="shared" ref="Z23:Z34" si="16">E23*F23</f>
        <v>0</v>
      </c>
      <c r="AA23" s="3">
        <f t="shared" ref="AA23:AA34" si="17">G23*H23</f>
        <v>0</v>
      </c>
      <c r="AB23" s="3">
        <f t="shared" ref="AB23:AB34" si="18">I23*J23</f>
        <v>0</v>
      </c>
      <c r="AC23" s="3">
        <f t="shared" ref="AC23:AC34" si="19">K23*L23</f>
        <v>0</v>
      </c>
      <c r="AD23" s="3">
        <f t="shared" ref="AD23:AD34" si="20">M23*N23</f>
        <v>0</v>
      </c>
      <c r="AE23" s="3">
        <f t="shared" ref="AE23:AE34" si="21">O23*P23</f>
        <v>0</v>
      </c>
      <c r="AF23" s="3">
        <f t="shared" ref="AF23:AF34" si="22">Q23*R23</f>
        <v>0</v>
      </c>
      <c r="AG23" s="3">
        <f t="shared" ref="AG23:AG34" si="23">S23*T23</f>
        <v>0</v>
      </c>
      <c r="AH23" s="3">
        <f t="shared" ref="AH23:AH34" si="24">U23*V23</f>
        <v>0</v>
      </c>
      <c r="AI23" s="3">
        <f t="shared" ref="AI23:AI34" si="25">W23*X23</f>
        <v>0</v>
      </c>
    </row>
    <row r="24" spans="1:36" x14ac:dyDescent="0.25">
      <c r="A24" s="95"/>
      <c r="B24" s="30">
        <f>LOOKUP($H$8,pomožno!B19:E19,pomožno!F19:I19)</f>
        <v>44476</v>
      </c>
      <c r="C24" s="56">
        <f t="shared" si="14"/>
        <v>0</v>
      </c>
      <c r="D24" s="54">
        <f t="shared" si="15"/>
        <v>0</v>
      </c>
      <c r="E24" s="69"/>
      <c r="F24" s="70"/>
      <c r="G24" s="69"/>
      <c r="H24" s="70"/>
      <c r="I24" s="69"/>
      <c r="J24" s="70"/>
      <c r="K24" s="69"/>
      <c r="L24" s="70"/>
      <c r="M24" s="69"/>
      <c r="N24" s="70"/>
      <c r="O24" s="71"/>
      <c r="P24" s="70"/>
      <c r="Q24" s="69"/>
      <c r="R24" s="70"/>
      <c r="S24" s="69"/>
      <c r="T24" s="70"/>
      <c r="U24" s="69"/>
      <c r="V24" s="70"/>
      <c r="W24" s="69"/>
      <c r="X24" s="70"/>
      <c r="Y24" s="1" t="str">
        <f t="shared" si="3"/>
        <v>OKTOBER 2021</v>
      </c>
      <c r="Z24" s="3">
        <f t="shared" si="16"/>
        <v>0</v>
      </c>
      <c r="AA24" s="3">
        <f t="shared" si="17"/>
        <v>0</v>
      </c>
      <c r="AB24" s="3">
        <f t="shared" si="18"/>
        <v>0</v>
      </c>
      <c r="AC24" s="3">
        <f t="shared" si="19"/>
        <v>0</v>
      </c>
      <c r="AD24" s="3">
        <f t="shared" si="20"/>
        <v>0</v>
      </c>
      <c r="AE24" s="3">
        <f t="shared" si="21"/>
        <v>0</v>
      </c>
      <c r="AF24" s="3">
        <f t="shared" si="22"/>
        <v>0</v>
      </c>
      <c r="AG24" s="3">
        <f t="shared" si="23"/>
        <v>0</v>
      </c>
      <c r="AH24" s="3">
        <f t="shared" si="24"/>
        <v>0</v>
      </c>
      <c r="AI24" s="3">
        <f t="shared" si="25"/>
        <v>0</v>
      </c>
    </row>
    <row r="25" spans="1:36" x14ac:dyDescent="0.25">
      <c r="A25" s="95"/>
      <c r="B25" s="30">
        <f>LOOKUP($H$8,pomožno!B20:E20,pomožno!F20:I20)</f>
        <v>44477</v>
      </c>
      <c r="C25" s="56">
        <f t="shared" si="14"/>
        <v>0</v>
      </c>
      <c r="D25" s="54">
        <f t="shared" si="15"/>
        <v>0</v>
      </c>
      <c r="E25" s="69"/>
      <c r="F25" s="70"/>
      <c r="G25" s="69"/>
      <c r="H25" s="70"/>
      <c r="I25" s="69"/>
      <c r="J25" s="70"/>
      <c r="K25" s="69"/>
      <c r="L25" s="70"/>
      <c r="M25" s="69"/>
      <c r="N25" s="70"/>
      <c r="O25" s="71"/>
      <c r="P25" s="70"/>
      <c r="Q25" s="69"/>
      <c r="R25" s="70"/>
      <c r="S25" s="69"/>
      <c r="T25" s="70"/>
      <c r="U25" s="69"/>
      <c r="V25" s="70"/>
      <c r="W25" s="69"/>
      <c r="X25" s="70"/>
      <c r="Y25" s="1" t="str">
        <f t="shared" si="3"/>
        <v>OKTOBER 2021</v>
      </c>
      <c r="Z25" s="3">
        <f t="shared" si="16"/>
        <v>0</v>
      </c>
      <c r="AA25" s="3">
        <f t="shared" si="17"/>
        <v>0</v>
      </c>
      <c r="AB25" s="3">
        <f t="shared" si="18"/>
        <v>0</v>
      </c>
      <c r="AC25" s="3">
        <f t="shared" si="19"/>
        <v>0</v>
      </c>
      <c r="AD25" s="3">
        <f t="shared" si="20"/>
        <v>0</v>
      </c>
      <c r="AE25" s="3">
        <f t="shared" si="21"/>
        <v>0</v>
      </c>
      <c r="AF25" s="3">
        <f t="shared" si="22"/>
        <v>0</v>
      </c>
      <c r="AG25" s="3">
        <f t="shared" si="23"/>
        <v>0</v>
      </c>
      <c r="AH25" s="3">
        <f t="shared" si="24"/>
        <v>0</v>
      </c>
      <c r="AI25" s="3">
        <f t="shared" si="25"/>
        <v>0</v>
      </c>
    </row>
    <row r="26" spans="1:36" x14ac:dyDescent="0.25">
      <c r="A26" s="95"/>
      <c r="B26" s="30">
        <f>LOOKUP($H$8,pomožno!B21:E21,pomožno!F21:I21)</f>
        <v>44478</v>
      </c>
      <c r="C26" s="56">
        <f t="shared" si="14"/>
        <v>0</v>
      </c>
      <c r="D26" s="54">
        <f t="shared" si="15"/>
        <v>0</v>
      </c>
      <c r="E26" s="69"/>
      <c r="F26" s="70"/>
      <c r="G26" s="69"/>
      <c r="H26" s="70"/>
      <c r="I26" s="69"/>
      <c r="J26" s="70"/>
      <c r="K26" s="69"/>
      <c r="L26" s="70"/>
      <c r="M26" s="69"/>
      <c r="N26" s="70"/>
      <c r="O26" s="71"/>
      <c r="P26" s="70"/>
      <c r="Q26" s="69"/>
      <c r="R26" s="70"/>
      <c r="S26" s="69"/>
      <c r="T26" s="70"/>
      <c r="U26" s="69"/>
      <c r="V26" s="70"/>
      <c r="W26" s="69"/>
      <c r="X26" s="70"/>
      <c r="Y26" s="1" t="str">
        <f t="shared" si="3"/>
        <v>OKTOBER 2021</v>
      </c>
      <c r="Z26" s="3">
        <f t="shared" si="16"/>
        <v>0</v>
      </c>
      <c r="AA26" s="3">
        <f t="shared" si="17"/>
        <v>0</v>
      </c>
      <c r="AB26" s="3">
        <f t="shared" si="18"/>
        <v>0</v>
      </c>
      <c r="AC26" s="3">
        <f t="shared" si="19"/>
        <v>0</v>
      </c>
      <c r="AD26" s="3">
        <f t="shared" si="20"/>
        <v>0</v>
      </c>
      <c r="AE26" s="3">
        <f t="shared" si="21"/>
        <v>0</v>
      </c>
      <c r="AF26" s="3">
        <f t="shared" si="22"/>
        <v>0</v>
      </c>
      <c r="AG26" s="3">
        <f t="shared" si="23"/>
        <v>0</v>
      </c>
      <c r="AH26" s="3">
        <f t="shared" si="24"/>
        <v>0</v>
      </c>
      <c r="AI26" s="3">
        <f t="shared" si="25"/>
        <v>0</v>
      </c>
    </row>
    <row r="27" spans="1:36" x14ac:dyDescent="0.25">
      <c r="A27" s="95"/>
      <c r="B27" s="30">
        <f>LOOKUP($H$8,pomožno!B22:E22,pomožno!F22:I22)</f>
        <v>44479</v>
      </c>
      <c r="C27" s="56">
        <f t="shared" si="14"/>
        <v>0</v>
      </c>
      <c r="D27" s="54">
        <f t="shared" si="15"/>
        <v>0</v>
      </c>
      <c r="E27" s="69"/>
      <c r="F27" s="70"/>
      <c r="G27" s="69"/>
      <c r="H27" s="70"/>
      <c r="I27" s="69"/>
      <c r="J27" s="70"/>
      <c r="K27" s="69"/>
      <c r="L27" s="70"/>
      <c r="M27" s="69"/>
      <c r="N27" s="70"/>
      <c r="O27" s="71"/>
      <c r="P27" s="70"/>
      <c r="Q27" s="69"/>
      <c r="R27" s="70"/>
      <c r="S27" s="69"/>
      <c r="T27" s="70"/>
      <c r="U27" s="69"/>
      <c r="V27" s="70"/>
      <c r="W27" s="69"/>
      <c r="X27" s="70"/>
      <c r="Y27" s="1" t="str">
        <f t="shared" si="3"/>
        <v>OKTOBER 2021</v>
      </c>
      <c r="Z27" s="3">
        <f t="shared" si="16"/>
        <v>0</v>
      </c>
      <c r="AA27" s="3">
        <f t="shared" si="17"/>
        <v>0</v>
      </c>
      <c r="AB27" s="3">
        <f t="shared" si="18"/>
        <v>0</v>
      </c>
      <c r="AC27" s="3">
        <f t="shared" si="19"/>
        <v>0</v>
      </c>
      <c r="AD27" s="3">
        <f t="shared" si="20"/>
        <v>0</v>
      </c>
      <c r="AE27" s="3">
        <f t="shared" si="21"/>
        <v>0</v>
      </c>
      <c r="AF27" s="3">
        <f t="shared" si="22"/>
        <v>0</v>
      </c>
      <c r="AG27" s="3">
        <f t="shared" si="23"/>
        <v>0</v>
      </c>
      <c r="AH27" s="3">
        <f t="shared" si="24"/>
        <v>0</v>
      </c>
      <c r="AI27" s="3">
        <f t="shared" si="25"/>
        <v>0</v>
      </c>
    </row>
    <row r="28" spans="1:36" x14ac:dyDescent="0.25">
      <c r="A28" s="95"/>
      <c r="B28" s="30">
        <f>LOOKUP($H$8,pomožno!B23:E23,pomožno!F23:I23)</f>
        <v>44480</v>
      </c>
      <c r="C28" s="56">
        <f t="shared" si="14"/>
        <v>0</v>
      </c>
      <c r="D28" s="54">
        <f t="shared" si="15"/>
        <v>0</v>
      </c>
      <c r="E28" s="69"/>
      <c r="F28" s="70"/>
      <c r="G28" s="69"/>
      <c r="H28" s="70"/>
      <c r="I28" s="69"/>
      <c r="J28" s="70"/>
      <c r="K28" s="69"/>
      <c r="L28" s="70"/>
      <c r="M28" s="69"/>
      <c r="N28" s="70"/>
      <c r="O28" s="71"/>
      <c r="P28" s="70"/>
      <c r="Q28" s="69"/>
      <c r="R28" s="70"/>
      <c r="S28" s="69"/>
      <c r="T28" s="70"/>
      <c r="U28" s="69"/>
      <c r="V28" s="70"/>
      <c r="W28" s="69"/>
      <c r="X28" s="70"/>
      <c r="Y28" s="1" t="str">
        <f t="shared" si="3"/>
        <v>OKTOBER 2021</v>
      </c>
      <c r="Z28" s="3">
        <f t="shared" si="16"/>
        <v>0</v>
      </c>
      <c r="AA28" s="3">
        <f t="shared" si="17"/>
        <v>0</v>
      </c>
      <c r="AB28" s="3">
        <f t="shared" si="18"/>
        <v>0</v>
      </c>
      <c r="AC28" s="3">
        <f t="shared" si="19"/>
        <v>0</v>
      </c>
      <c r="AD28" s="3">
        <f t="shared" si="20"/>
        <v>0</v>
      </c>
      <c r="AE28" s="3">
        <f t="shared" si="21"/>
        <v>0</v>
      </c>
      <c r="AF28" s="3">
        <f t="shared" si="22"/>
        <v>0</v>
      </c>
      <c r="AG28" s="3">
        <f t="shared" si="23"/>
        <v>0</v>
      </c>
      <c r="AH28" s="3">
        <f t="shared" si="24"/>
        <v>0</v>
      </c>
      <c r="AI28" s="3">
        <f t="shared" si="25"/>
        <v>0</v>
      </c>
    </row>
    <row r="29" spans="1:36" x14ac:dyDescent="0.25">
      <c r="A29" s="95"/>
      <c r="B29" s="30">
        <f>LOOKUP($H$8,pomožno!B24:E24,pomožno!F24:I24)</f>
        <v>44481</v>
      </c>
      <c r="C29" s="56">
        <f t="shared" si="14"/>
        <v>0</v>
      </c>
      <c r="D29" s="54">
        <f t="shared" si="15"/>
        <v>0</v>
      </c>
      <c r="E29" s="69"/>
      <c r="F29" s="70"/>
      <c r="G29" s="69"/>
      <c r="H29" s="70"/>
      <c r="I29" s="69"/>
      <c r="J29" s="70"/>
      <c r="K29" s="69"/>
      <c r="L29" s="70"/>
      <c r="M29" s="69"/>
      <c r="N29" s="70"/>
      <c r="O29" s="71"/>
      <c r="P29" s="70"/>
      <c r="Q29" s="69"/>
      <c r="R29" s="70"/>
      <c r="S29" s="69"/>
      <c r="T29" s="70"/>
      <c r="U29" s="69"/>
      <c r="V29" s="70"/>
      <c r="W29" s="69"/>
      <c r="X29" s="70"/>
      <c r="Y29" s="1" t="str">
        <f t="shared" si="3"/>
        <v>OKTOBER 2021</v>
      </c>
      <c r="Z29" s="3">
        <f t="shared" si="16"/>
        <v>0</v>
      </c>
      <c r="AA29" s="3">
        <f t="shared" si="17"/>
        <v>0</v>
      </c>
      <c r="AB29" s="3">
        <f t="shared" si="18"/>
        <v>0</v>
      </c>
      <c r="AC29" s="3">
        <f t="shared" si="19"/>
        <v>0</v>
      </c>
      <c r="AD29" s="3">
        <f t="shared" si="20"/>
        <v>0</v>
      </c>
      <c r="AE29" s="3">
        <f t="shared" si="21"/>
        <v>0</v>
      </c>
      <c r="AF29" s="3">
        <f t="shared" si="22"/>
        <v>0</v>
      </c>
      <c r="AG29" s="3">
        <f t="shared" si="23"/>
        <v>0</v>
      </c>
      <c r="AH29" s="3">
        <f t="shared" si="24"/>
        <v>0</v>
      </c>
      <c r="AI29" s="3">
        <f t="shared" si="25"/>
        <v>0</v>
      </c>
    </row>
    <row r="30" spans="1:36" x14ac:dyDescent="0.25">
      <c r="A30" s="95"/>
      <c r="B30" s="30">
        <f>LOOKUP($H$8,pomožno!B25:E25,pomožno!F25:I25)</f>
        <v>44482</v>
      </c>
      <c r="C30" s="56">
        <f t="shared" si="14"/>
        <v>0</v>
      </c>
      <c r="D30" s="54">
        <f t="shared" si="15"/>
        <v>0</v>
      </c>
      <c r="E30" s="69"/>
      <c r="F30" s="70"/>
      <c r="G30" s="69"/>
      <c r="H30" s="70"/>
      <c r="I30" s="69"/>
      <c r="J30" s="70"/>
      <c r="K30" s="69"/>
      <c r="L30" s="70"/>
      <c r="M30" s="69"/>
      <c r="N30" s="70"/>
      <c r="O30" s="71"/>
      <c r="P30" s="70"/>
      <c r="Q30" s="69"/>
      <c r="R30" s="70"/>
      <c r="S30" s="69"/>
      <c r="T30" s="70"/>
      <c r="U30" s="69"/>
      <c r="V30" s="70"/>
      <c r="W30" s="69"/>
      <c r="X30" s="70"/>
      <c r="Y30" s="1" t="str">
        <f t="shared" si="3"/>
        <v>OKTOBER 2021</v>
      </c>
      <c r="Z30" s="3">
        <f t="shared" si="16"/>
        <v>0</v>
      </c>
      <c r="AA30" s="3">
        <f t="shared" si="17"/>
        <v>0</v>
      </c>
      <c r="AB30" s="3">
        <f t="shared" si="18"/>
        <v>0</v>
      </c>
      <c r="AC30" s="3">
        <f t="shared" si="19"/>
        <v>0</v>
      </c>
      <c r="AD30" s="3">
        <f t="shared" si="20"/>
        <v>0</v>
      </c>
      <c r="AE30" s="3">
        <f t="shared" si="21"/>
        <v>0</v>
      </c>
      <c r="AF30" s="3">
        <f t="shared" si="22"/>
        <v>0</v>
      </c>
      <c r="AG30" s="3">
        <f t="shared" si="23"/>
        <v>0</v>
      </c>
      <c r="AH30" s="3">
        <f t="shared" si="24"/>
        <v>0</v>
      </c>
      <c r="AI30" s="3">
        <f t="shared" si="25"/>
        <v>0</v>
      </c>
    </row>
    <row r="31" spans="1:36" x14ac:dyDescent="0.25">
      <c r="A31" s="95"/>
      <c r="B31" s="30">
        <f>LOOKUP($H$8,pomožno!B26:E26,pomožno!F26:I26)</f>
        <v>44483</v>
      </c>
      <c r="C31" s="56">
        <f t="shared" si="14"/>
        <v>0</v>
      </c>
      <c r="D31" s="54">
        <f t="shared" si="15"/>
        <v>0</v>
      </c>
      <c r="E31" s="69"/>
      <c r="F31" s="70"/>
      <c r="G31" s="69"/>
      <c r="H31" s="70"/>
      <c r="I31" s="69"/>
      <c r="J31" s="70"/>
      <c r="K31" s="69"/>
      <c r="L31" s="70"/>
      <c r="M31" s="69"/>
      <c r="N31" s="70"/>
      <c r="O31" s="71"/>
      <c r="P31" s="70"/>
      <c r="Q31" s="69"/>
      <c r="R31" s="70"/>
      <c r="S31" s="69"/>
      <c r="T31" s="70"/>
      <c r="U31" s="69"/>
      <c r="V31" s="70"/>
      <c r="W31" s="69"/>
      <c r="X31" s="70"/>
      <c r="Y31" s="1" t="str">
        <f t="shared" si="3"/>
        <v>OKTOBER 2021</v>
      </c>
      <c r="Z31" s="3">
        <f t="shared" si="16"/>
        <v>0</v>
      </c>
      <c r="AA31" s="3">
        <f t="shared" si="17"/>
        <v>0</v>
      </c>
      <c r="AB31" s="3">
        <f t="shared" si="18"/>
        <v>0</v>
      </c>
      <c r="AC31" s="3">
        <f t="shared" si="19"/>
        <v>0</v>
      </c>
      <c r="AD31" s="3">
        <f t="shared" si="20"/>
        <v>0</v>
      </c>
      <c r="AE31" s="3">
        <f t="shared" si="21"/>
        <v>0</v>
      </c>
      <c r="AF31" s="3">
        <f t="shared" si="22"/>
        <v>0</v>
      </c>
      <c r="AG31" s="3">
        <f t="shared" si="23"/>
        <v>0</v>
      </c>
      <c r="AH31" s="3">
        <f t="shared" si="24"/>
        <v>0</v>
      </c>
      <c r="AI31" s="3">
        <f t="shared" si="25"/>
        <v>0</v>
      </c>
    </row>
    <row r="32" spans="1:36" x14ac:dyDescent="0.25">
      <c r="A32" s="95"/>
      <c r="B32" s="30">
        <f>LOOKUP($H$8,pomožno!B27:E27,pomožno!F27:I27)</f>
        <v>44484</v>
      </c>
      <c r="C32" s="56">
        <f t="shared" si="14"/>
        <v>0</v>
      </c>
      <c r="D32" s="54">
        <f t="shared" si="15"/>
        <v>0</v>
      </c>
      <c r="E32" s="69"/>
      <c r="F32" s="70"/>
      <c r="G32" s="69"/>
      <c r="H32" s="70"/>
      <c r="I32" s="69"/>
      <c r="J32" s="70"/>
      <c r="K32" s="69"/>
      <c r="L32" s="70"/>
      <c r="M32" s="69"/>
      <c r="N32" s="70"/>
      <c r="O32" s="71"/>
      <c r="P32" s="70"/>
      <c r="Q32" s="69"/>
      <c r="R32" s="70"/>
      <c r="S32" s="69"/>
      <c r="T32" s="70"/>
      <c r="U32" s="69"/>
      <c r="V32" s="70"/>
      <c r="W32" s="69"/>
      <c r="X32" s="70"/>
      <c r="Y32" s="1" t="str">
        <f t="shared" si="3"/>
        <v>OKTOBER 2021</v>
      </c>
      <c r="Z32" s="3">
        <f t="shared" si="16"/>
        <v>0</v>
      </c>
      <c r="AA32" s="3">
        <f t="shared" si="17"/>
        <v>0</v>
      </c>
      <c r="AB32" s="3">
        <f t="shared" si="18"/>
        <v>0</v>
      </c>
      <c r="AC32" s="3">
        <f t="shared" si="19"/>
        <v>0</v>
      </c>
      <c r="AD32" s="3">
        <f t="shared" si="20"/>
        <v>0</v>
      </c>
      <c r="AE32" s="3">
        <f t="shared" si="21"/>
        <v>0</v>
      </c>
      <c r="AF32" s="3">
        <f t="shared" si="22"/>
        <v>0</v>
      </c>
      <c r="AG32" s="3">
        <f t="shared" si="23"/>
        <v>0</v>
      </c>
      <c r="AH32" s="3">
        <f t="shared" si="24"/>
        <v>0</v>
      </c>
      <c r="AI32" s="3">
        <f t="shared" si="25"/>
        <v>0</v>
      </c>
    </row>
    <row r="33" spans="1:35" x14ac:dyDescent="0.25">
      <c r="A33" s="95"/>
      <c r="B33" s="30">
        <f>LOOKUP($H$8,pomožno!B28:E28,pomožno!F28:I28)</f>
        <v>44485</v>
      </c>
      <c r="C33" s="56">
        <f t="shared" si="14"/>
        <v>0</v>
      </c>
      <c r="D33" s="54">
        <f t="shared" si="15"/>
        <v>0</v>
      </c>
      <c r="E33" s="69"/>
      <c r="F33" s="70"/>
      <c r="G33" s="69"/>
      <c r="H33" s="70"/>
      <c r="I33" s="69"/>
      <c r="J33" s="70"/>
      <c r="K33" s="69"/>
      <c r="L33" s="70"/>
      <c r="M33" s="69"/>
      <c r="N33" s="70"/>
      <c r="O33" s="71"/>
      <c r="P33" s="70"/>
      <c r="Q33" s="69"/>
      <c r="R33" s="70"/>
      <c r="S33" s="69"/>
      <c r="T33" s="70"/>
      <c r="U33" s="69"/>
      <c r="V33" s="70"/>
      <c r="W33" s="69"/>
      <c r="X33" s="70"/>
      <c r="Y33" s="1" t="str">
        <f t="shared" si="3"/>
        <v>OKTOBER 2021</v>
      </c>
      <c r="Z33" s="3">
        <f t="shared" si="16"/>
        <v>0</v>
      </c>
      <c r="AA33" s="3">
        <f t="shared" si="17"/>
        <v>0</v>
      </c>
      <c r="AB33" s="3">
        <f t="shared" si="18"/>
        <v>0</v>
      </c>
      <c r="AC33" s="3">
        <f t="shared" si="19"/>
        <v>0</v>
      </c>
      <c r="AD33" s="3">
        <f t="shared" si="20"/>
        <v>0</v>
      </c>
      <c r="AE33" s="3">
        <f t="shared" si="21"/>
        <v>0</v>
      </c>
      <c r="AF33" s="3">
        <f t="shared" si="22"/>
        <v>0</v>
      </c>
      <c r="AG33" s="3">
        <f t="shared" si="23"/>
        <v>0</v>
      </c>
      <c r="AH33" s="3">
        <f t="shared" si="24"/>
        <v>0</v>
      </c>
      <c r="AI33" s="3">
        <f t="shared" si="25"/>
        <v>0</v>
      </c>
    </row>
    <row r="34" spans="1:35" x14ac:dyDescent="0.25">
      <c r="A34" s="95"/>
      <c r="B34" s="30">
        <f>LOOKUP($H$8,pomožno!B29:E29,pomožno!F29:I29)</f>
        <v>44486</v>
      </c>
      <c r="C34" s="56">
        <f t="shared" si="1"/>
        <v>0</v>
      </c>
      <c r="D34" s="54">
        <f t="shared" si="2"/>
        <v>0</v>
      </c>
      <c r="E34" s="69"/>
      <c r="F34" s="70"/>
      <c r="G34" s="69"/>
      <c r="H34" s="70"/>
      <c r="I34" s="69"/>
      <c r="J34" s="70"/>
      <c r="K34" s="69"/>
      <c r="L34" s="70"/>
      <c r="M34" s="69"/>
      <c r="N34" s="70"/>
      <c r="O34" s="71"/>
      <c r="P34" s="70"/>
      <c r="Q34" s="69"/>
      <c r="R34" s="70"/>
      <c r="S34" s="69"/>
      <c r="T34" s="70"/>
      <c r="U34" s="69"/>
      <c r="V34" s="70"/>
      <c r="W34" s="69"/>
      <c r="X34" s="70"/>
      <c r="Y34" s="1" t="str">
        <f t="shared" si="3"/>
        <v>OKTOBER 2021</v>
      </c>
      <c r="Z34" s="3">
        <f t="shared" si="16"/>
        <v>0</v>
      </c>
      <c r="AA34" s="3">
        <f t="shared" si="17"/>
        <v>0</v>
      </c>
      <c r="AB34" s="3">
        <f t="shared" si="18"/>
        <v>0</v>
      </c>
      <c r="AC34" s="3">
        <f t="shared" si="19"/>
        <v>0</v>
      </c>
      <c r="AD34" s="3">
        <f t="shared" si="20"/>
        <v>0</v>
      </c>
      <c r="AE34" s="3">
        <f t="shared" si="21"/>
        <v>0</v>
      </c>
      <c r="AF34" s="3">
        <f t="shared" si="22"/>
        <v>0</v>
      </c>
      <c r="AG34" s="3">
        <f t="shared" si="23"/>
        <v>0</v>
      </c>
      <c r="AH34" s="3">
        <f t="shared" si="24"/>
        <v>0</v>
      </c>
      <c r="AI34" s="3">
        <f t="shared" si="25"/>
        <v>0</v>
      </c>
    </row>
    <row r="35" spans="1:35" x14ac:dyDescent="0.25">
      <c r="A35" s="95"/>
      <c r="B35" s="30">
        <f>LOOKUP($H$8,pomožno!B30:E30,pomožno!F30:I30)</f>
        <v>44487</v>
      </c>
      <c r="C35" s="56">
        <f t="shared" si="1"/>
        <v>0</v>
      </c>
      <c r="D35" s="54">
        <f t="shared" si="2"/>
        <v>0</v>
      </c>
      <c r="E35" s="69"/>
      <c r="F35" s="70"/>
      <c r="G35" s="69"/>
      <c r="H35" s="70"/>
      <c r="I35" s="69"/>
      <c r="J35" s="70"/>
      <c r="K35" s="69"/>
      <c r="L35" s="70"/>
      <c r="M35" s="69"/>
      <c r="N35" s="70"/>
      <c r="O35" s="71"/>
      <c r="P35" s="70"/>
      <c r="Q35" s="69"/>
      <c r="R35" s="70"/>
      <c r="S35" s="69"/>
      <c r="T35" s="70"/>
      <c r="U35" s="69"/>
      <c r="V35" s="70"/>
      <c r="W35" s="69"/>
      <c r="X35" s="70"/>
      <c r="Y35" s="1" t="str">
        <f t="shared" si="3"/>
        <v>OKTOBER 2021</v>
      </c>
      <c r="Z35" s="3">
        <f t="shared" si="4"/>
        <v>0</v>
      </c>
      <c r="AA35" s="3">
        <f t="shared" si="5"/>
        <v>0</v>
      </c>
      <c r="AB35" s="3">
        <f t="shared" si="6"/>
        <v>0</v>
      </c>
      <c r="AC35" s="3">
        <f t="shared" si="7"/>
        <v>0</v>
      </c>
      <c r="AD35" s="3">
        <f t="shared" si="8"/>
        <v>0</v>
      </c>
      <c r="AE35" s="3">
        <f t="shared" si="9"/>
        <v>0</v>
      </c>
      <c r="AF35" s="3">
        <f t="shared" si="10"/>
        <v>0</v>
      </c>
      <c r="AG35" s="3">
        <f t="shared" si="11"/>
        <v>0</v>
      </c>
      <c r="AH35" s="3">
        <f t="shared" si="12"/>
        <v>0</v>
      </c>
      <c r="AI35" s="3">
        <f t="shared" si="13"/>
        <v>0</v>
      </c>
    </row>
    <row r="36" spans="1:35" x14ac:dyDescent="0.25">
      <c r="A36" s="95"/>
      <c r="B36" s="30">
        <f>LOOKUP($H$8,pomožno!B31:E31,pomožno!F31:I31)</f>
        <v>44488</v>
      </c>
      <c r="C36" s="56">
        <f t="shared" si="1"/>
        <v>0</v>
      </c>
      <c r="D36" s="54">
        <f t="shared" si="2"/>
        <v>0</v>
      </c>
      <c r="E36" s="69"/>
      <c r="F36" s="70"/>
      <c r="G36" s="69"/>
      <c r="H36" s="70"/>
      <c r="I36" s="69"/>
      <c r="J36" s="70"/>
      <c r="K36" s="69"/>
      <c r="L36" s="70"/>
      <c r="M36" s="69"/>
      <c r="N36" s="70"/>
      <c r="O36" s="71"/>
      <c r="P36" s="70"/>
      <c r="Q36" s="69"/>
      <c r="R36" s="70"/>
      <c r="S36" s="69"/>
      <c r="T36" s="70"/>
      <c r="U36" s="69"/>
      <c r="V36" s="70"/>
      <c r="W36" s="69"/>
      <c r="X36" s="70"/>
      <c r="Y36" s="1" t="str">
        <f t="shared" si="3"/>
        <v>OKTOBER 2021</v>
      </c>
      <c r="Z36" s="3">
        <f t="shared" si="4"/>
        <v>0</v>
      </c>
      <c r="AA36" s="3">
        <f t="shared" si="5"/>
        <v>0</v>
      </c>
      <c r="AB36" s="3">
        <f t="shared" si="6"/>
        <v>0</v>
      </c>
      <c r="AC36" s="3">
        <f t="shared" si="7"/>
        <v>0</v>
      </c>
      <c r="AD36" s="3">
        <f t="shared" si="8"/>
        <v>0</v>
      </c>
      <c r="AE36" s="3">
        <f t="shared" si="9"/>
        <v>0</v>
      </c>
      <c r="AF36" s="3">
        <f t="shared" si="10"/>
        <v>0</v>
      </c>
      <c r="AG36" s="3">
        <f t="shared" si="11"/>
        <v>0</v>
      </c>
      <c r="AH36" s="3">
        <f t="shared" si="12"/>
        <v>0</v>
      </c>
      <c r="AI36" s="3">
        <f t="shared" si="13"/>
        <v>0</v>
      </c>
    </row>
    <row r="37" spans="1:35" x14ac:dyDescent="0.25">
      <c r="A37" s="95"/>
      <c r="B37" s="30">
        <f>LOOKUP($H$8,pomožno!B32:E32,pomožno!F32:I32)</f>
        <v>44489</v>
      </c>
      <c r="C37" s="56">
        <f t="shared" si="1"/>
        <v>0</v>
      </c>
      <c r="D37" s="54">
        <f t="shared" si="2"/>
        <v>0</v>
      </c>
      <c r="E37" s="69"/>
      <c r="F37" s="70"/>
      <c r="G37" s="69"/>
      <c r="H37" s="70"/>
      <c r="I37" s="69"/>
      <c r="J37" s="70"/>
      <c r="K37" s="69"/>
      <c r="L37" s="70"/>
      <c r="M37" s="69"/>
      <c r="N37" s="70"/>
      <c r="O37" s="71"/>
      <c r="P37" s="70"/>
      <c r="Q37" s="69"/>
      <c r="R37" s="70"/>
      <c r="S37" s="69"/>
      <c r="T37" s="70"/>
      <c r="U37" s="69"/>
      <c r="V37" s="70"/>
      <c r="W37" s="69"/>
      <c r="X37" s="70"/>
      <c r="Y37" s="1" t="str">
        <f t="shared" si="3"/>
        <v>OKTOBER 2021</v>
      </c>
      <c r="Z37" s="3">
        <f t="shared" si="4"/>
        <v>0</v>
      </c>
      <c r="AA37" s="3">
        <f t="shared" si="5"/>
        <v>0</v>
      </c>
      <c r="AB37" s="3">
        <f t="shared" si="6"/>
        <v>0</v>
      </c>
      <c r="AC37" s="3">
        <f t="shared" si="7"/>
        <v>0</v>
      </c>
      <c r="AD37" s="3">
        <f t="shared" si="8"/>
        <v>0</v>
      </c>
      <c r="AE37" s="3">
        <f t="shared" si="9"/>
        <v>0</v>
      </c>
      <c r="AF37" s="3">
        <f t="shared" si="10"/>
        <v>0</v>
      </c>
      <c r="AG37" s="3">
        <f t="shared" si="11"/>
        <v>0</v>
      </c>
      <c r="AH37" s="3">
        <f t="shared" si="12"/>
        <v>0</v>
      </c>
      <c r="AI37" s="3">
        <f t="shared" si="13"/>
        <v>0</v>
      </c>
    </row>
    <row r="38" spans="1:35" x14ac:dyDescent="0.25">
      <c r="A38" s="95"/>
      <c r="B38" s="30">
        <f>LOOKUP($H$8,pomožno!B33:E33,pomožno!F33:I33)</f>
        <v>44490</v>
      </c>
      <c r="C38" s="56">
        <f t="shared" si="1"/>
        <v>0</v>
      </c>
      <c r="D38" s="54">
        <f t="shared" si="2"/>
        <v>0</v>
      </c>
      <c r="E38" s="69"/>
      <c r="F38" s="70"/>
      <c r="G38" s="69"/>
      <c r="H38" s="70"/>
      <c r="I38" s="69"/>
      <c r="J38" s="70"/>
      <c r="K38" s="69"/>
      <c r="L38" s="70"/>
      <c r="M38" s="69"/>
      <c r="N38" s="70"/>
      <c r="O38" s="71"/>
      <c r="P38" s="70"/>
      <c r="Q38" s="69"/>
      <c r="R38" s="70"/>
      <c r="S38" s="69"/>
      <c r="T38" s="70"/>
      <c r="U38" s="69"/>
      <c r="V38" s="70"/>
      <c r="W38" s="69"/>
      <c r="X38" s="70"/>
      <c r="Y38" s="1" t="str">
        <f t="shared" si="3"/>
        <v>OKTOBER 2021</v>
      </c>
      <c r="Z38" s="3">
        <f t="shared" si="4"/>
        <v>0</v>
      </c>
      <c r="AA38" s="3">
        <f t="shared" si="5"/>
        <v>0</v>
      </c>
      <c r="AB38" s="3">
        <f t="shared" si="6"/>
        <v>0</v>
      </c>
      <c r="AC38" s="3">
        <f t="shared" si="7"/>
        <v>0</v>
      </c>
      <c r="AD38" s="3">
        <f t="shared" si="8"/>
        <v>0</v>
      </c>
      <c r="AE38" s="3">
        <f t="shared" si="9"/>
        <v>0</v>
      </c>
      <c r="AF38" s="3">
        <f t="shared" si="10"/>
        <v>0</v>
      </c>
      <c r="AG38" s="3">
        <f t="shared" si="11"/>
        <v>0</v>
      </c>
      <c r="AH38" s="3">
        <f t="shared" si="12"/>
        <v>0</v>
      </c>
      <c r="AI38" s="3">
        <f t="shared" si="13"/>
        <v>0</v>
      </c>
    </row>
    <row r="39" spans="1:35" x14ac:dyDescent="0.25">
      <c r="A39" s="95"/>
      <c r="B39" s="30">
        <f>LOOKUP($H$8,pomožno!B34:E34,pomožno!F34:I34)</f>
        <v>44491</v>
      </c>
      <c r="C39" s="56">
        <f t="shared" si="1"/>
        <v>0</v>
      </c>
      <c r="D39" s="54">
        <f t="shared" si="2"/>
        <v>0</v>
      </c>
      <c r="E39" s="69"/>
      <c r="F39" s="70"/>
      <c r="G39" s="69"/>
      <c r="H39" s="70"/>
      <c r="I39" s="69"/>
      <c r="J39" s="70"/>
      <c r="K39" s="69"/>
      <c r="L39" s="70"/>
      <c r="M39" s="69"/>
      <c r="N39" s="70"/>
      <c r="O39" s="71"/>
      <c r="P39" s="70"/>
      <c r="Q39" s="69"/>
      <c r="R39" s="70"/>
      <c r="S39" s="69"/>
      <c r="T39" s="70"/>
      <c r="U39" s="69"/>
      <c r="V39" s="70"/>
      <c r="W39" s="69"/>
      <c r="X39" s="70"/>
      <c r="Y39" s="1" t="str">
        <f t="shared" si="3"/>
        <v>OKTOBER 2021</v>
      </c>
      <c r="Z39" s="3">
        <f t="shared" si="4"/>
        <v>0</v>
      </c>
      <c r="AA39" s="3">
        <f t="shared" si="5"/>
        <v>0</v>
      </c>
      <c r="AB39" s="3">
        <f t="shared" si="6"/>
        <v>0</v>
      </c>
      <c r="AC39" s="3">
        <f t="shared" si="7"/>
        <v>0</v>
      </c>
      <c r="AD39" s="3">
        <f t="shared" si="8"/>
        <v>0</v>
      </c>
      <c r="AE39" s="3">
        <f t="shared" si="9"/>
        <v>0</v>
      </c>
      <c r="AF39" s="3">
        <f t="shared" si="10"/>
        <v>0</v>
      </c>
      <c r="AG39" s="3">
        <f t="shared" si="11"/>
        <v>0</v>
      </c>
      <c r="AH39" s="3">
        <f t="shared" si="12"/>
        <v>0</v>
      </c>
      <c r="AI39" s="3">
        <f t="shared" si="13"/>
        <v>0</v>
      </c>
    </row>
    <row r="40" spans="1:35" x14ac:dyDescent="0.25">
      <c r="A40" s="95"/>
      <c r="B40" s="30">
        <f>LOOKUP($H$8,pomožno!B35:E35,pomožno!F35:I35)</f>
        <v>44492</v>
      </c>
      <c r="C40" s="56">
        <f t="shared" si="1"/>
        <v>0</v>
      </c>
      <c r="D40" s="54">
        <f t="shared" si="2"/>
        <v>0</v>
      </c>
      <c r="E40" s="69"/>
      <c r="F40" s="70"/>
      <c r="G40" s="69"/>
      <c r="H40" s="70"/>
      <c r="I40" s="69"/>
      <c r="J40" s="70"/>
      <c r="K40" s="69"/>
      <c r="L40" s="70"/>
      <c r="M40" s="69"/>
      <c r="N40" s="70"/>
      <c r="O40" s="71"/>
      <c r="P40" s="70"/>
      <c r="Q40" s="69"/>
      <c r="R40" s="70"/>
      <c r="S40" s="69"/>
      <c r="T40" s="70"/>
      <c r="U40" s="69"/>
      <c r="V40" s="70"/>
      <c r="W40" s="69"/>
      <c r="X40" s="70"/>
      <c r="Y40" s="1" t="str">
        <f t="shared" si="3"/>
        <v>OKTOBER 2021</v>
      </c>
      <c r="Z40" s="3">
        <f t="shared" si="4"/>
        <v>0</v>
      </c>
      <c r="AA40" s="3">
        <f t="shared" si="5"/>
        <v>0</v>
      </c>
      <c r="AB40" s="3">
        <f t="shared" si="6"/>
        <v>0</v>
      </c>
      <c r="AC40" s="3">
        <f t="shared" si="7"/>
        <v>0</v>
      </c>
      <c r="AD40" s="3">
        <f t="shared" si="8"/>
        <v>0</v>
      </c>
      <c r="AE40" s="3">
        <f t="shared" si="9"/>
        <v>0</v>
      </c>
      <c r="AF40" s="3">
        <f t="shared" si="10"/>
        <v>0</v>
      </c>
      <c r="AG40" s="3">
        <f t="shared" si="11"/>
        <v>0</v>
      </c>
      <c r="AH40" s="3">
        <f t="shared" si="12"/>
        <v>0</v>
      </c>
      <c r="AI40" s="3">
        <f t="shared" si="13"/>
        <v>0</v>
      </c>
    </row>
    <row r="41" spans="1:35" x14ac:dyDescent="0.25">
      <c r="A41" s="95"/>
      <c r="B41" s="30">
        <f>LOOKUP($H$8,pomožno!B36:E36,pomožno!F36:I36)</f>
        <v>44493</v>
      </c>
      <c r="C41" s="56">
        <f t="shared" si="1"/>
        <v>0</v>
      </c>
      <c r="D41" s="54">
        <f t="shared" si="2"/>
        <v>0</v>
      </c>
      <c r="E41" s="69"/>
      <c r="F41" s="70"/>
      <c r="G41" s="69"/>
      <c r="H41" s="70"/>
      <c r="I41" s="69"/>
      <c r="J41" s="70"/>
      <c r="K41" s="69"/>
      <c r="L41" s="70"/>
      <c r="M41" s="69"/>
      <c r="N41" s="70"/>
      <c r="O41" s="71"/>
      <c r="P41" s="70"/>
      <c r="Q41" s="69"/>
      <c r="R41" s="70"/>
      <c r="S41" s="69"/>
      <c r="T41" s="70"/>
      <c r="U41" s="69"/>
      <c r="V41" s="70"/>
      <c r="W41" s="69"/>
      <c r="X41" s="70"/>
      <c r="Y41" s="1" t="str">
        <f t="shared" si="3"/>
        <v>OKTOBER 2021</v>
      </c>
      <c r="Z41" s="3">
        <f t="shared" si="4"/>
        <v>0</v>
      </c>
      <c r="AA41" s="3">
        <f t="shared" si="5"/>
        <v>0</v>
      </c>
      <c r="AB41" s="3">
        <f t="shared" si="6"/>
        <v>0</v>
      </c>
      <c r="AC41" s="3">
        <f t="shared" si="7"/>
        <v>0</v>
      </c>
      <c r="AD41" s="3">
        <f t="shared" si="8"/>
        <v>0</v>
      </c>
      <c r="AE41" s="3">
        <f t="shared" si="9"/>
        <v>0</v>
      </c>
      <c r="AF41" s="3">
        <f t="shared" si="10"/>
        <v>0</v>
      </c>
      <c r="AG41" s="3">
        <f t="shared" si="11"/>
        <v>0</v>
      </c>
      <c r="AH41" s="3">
        <f t="shared" si="12"/>
        <v>0</v>
      </c>
      <c r="AI41" s="3">
        <f t="shared" si="13"/>
        <v>0</v>
      </c>
    </row>
    <row r="42" spans="1:35" x14ac:dyDescent="0.25">
      <c r="A42" s="95"/>
      <c r="B42" s="30">
        <f>LOOKUP($H$8,pomožno!B37:E37,pomožno!F37:I37)</f>
        <v>44494</v>
      </c>
      <c r="C42" s="56">
        <f t="shared" si="1"/>
        <v>0</v>
      </c>
      <c r="D42" s="54">
        <f t="shared" si="2"/>
        <v>0</v>
      </c>
      <c r="E42" s="69"/>
      <c r="F42" s="70"/>
      <c r="G42" s="69"/>
      <c r="H42" s="70"/>
      <c r="I42" s="69"/>
      <c r="J42" s="70"/>
      <c r="K42" s="69"/>
      <c r="L42" s="70"/>
      <c r="M42" s="69"/>
      <c r="N42" s="70"/>
      <c r="O42" s="71"/>
      <c r="P42" s="70"/>
      <c r="Q42" s="69"/>
      <c r="R42" s="70"/>
      <c r="S42" s="69"/>
      <c r="T42" s="70"/>
      <c r="U42" s="69"/>
      <c r="V42" s="70"/>
      <c r="W42" s="69"/>
      <c r="X42" s="70"/>
      <c r="Y42" s="1" t="str">
        <f t="shared" si="3"/>
        <v>OKTOBER 2021</v>
      </c>
      <c r="Z42" s="3">
        <f t="shared" si="4"/>
        <v>0</v>
      </c>
      <c r="AA42" s="3">
        <f t="shared" si="5"/>
        <v>0</v>
      </c>
      <c r="AB42" s="3">
        <f t="shared" si="6"/>
        <v>0</v>
      </c>
      <c r="AC42" s="3">
        <f t="shared" si="7"/>
        <v>0</v>
      </c>
      <c r="AD42" s="3">
        <f t="shared" si="8"/>
        <v>0</v>
      </c>
      <c r="AE42" s="3">
        <f t="shared" si="9"/>
        <v>0</v>
      </c>
      <c r="AF42" s="3">
        <f t="shared" si="10"/>
        <v>0</v>
      </c>
      <c r="AG42" s="3">
        <f t="shared" si="11"/>
        <v>0</v>
      </c>
      <c r="AH42" s="3">
        <f t="shared" si="12"/>
        <v>0</v>
      </c>
      <c r="AI42" s="3">
        <f t="shared" si="13"/>
        <v>0</v>
      </c>
    </row>
    <row r="43" spans="1:35" x14ac:dyDescent="0.25">
      <c r="A43" s="95"/>
      <c r="B43" s="30">
        <f>LOOKUP($H$8,pomožno!B38:E38,pomožno!F38:I38)</f>
        <v>44495</v>
      </c>
      <c r="C43" s="56">
        <f t="shared" si="1"/>
        <v>0</v>
      </c>
      <c r="D43" s="54">
        <f t="shared" si="2"/>
        <v>0</v>
      </c>
      <c r="E43" s="69"/>
      <c r="F43" s="70"/>
      <c r="G43" s="69"/>
      <c r="H43" s="70"/>
      <c r="I43" s="69"/>
      <c r="J43" s="70"/>
      <c r="K43" s="69"/>
      <c r="L43" s="70"/>
      <c r="M43" s="69"/>
      <c r="N43" s="70"/>
      <c r="O43" s="71"/>
      <c r="P43" s="70"/>
      <c r="Q43" s="69"/>
      <c r="R43" s="70"/>
      <c r="S43" s="69"/>
      <c r="T43" s="70"/>
      <c r="U43" s="69"/>
      <c r="V43" s="70"/>
      <c r="W43" s="69"/>
      <c r="X43" s="70"/>
      <c r="Y43" s="1" t="str">
        <f t="shared" si="3"/>
        <v>OKTOBER 2021</v>
      </c>
      <c r="Z43" s="3">
        <f t="shared" si="4"/>
        <v>0</v>
      </c>
      <c r="AA43" s="3">
        <f t="shared" si="5"/>
        <v>0</v>
      </c>
      <c r="AB43" s="3">
        <f t="shared" si="6"/>
        <v>0</v>
      </c>
      <c r="AC43" s="3">
        <f t="shared" si="7"/>
        <v>0</v>
      </c>
      <c r="AD43" s="3">
        <f t="shared" si="8"/>
        <v>0</v>
      </c>
      <c r="AE43" s="3">
        <f t="shared" si="9"/>
        <v>0</v>
      </c>
      <c r="AF43" s="3">
        <f t="shared" si="10"/>
        <v>0</v>
      </c>
      <c r="AG43" s="3">
        <f t="shared" si="11"/>
        <v>0</v>
      </c>
      <c r="AH43" s="3">
        <f t="shared" si="12"/>
        <v>0</v>
      </c>
      <c r="AI43" s="3">
        <f t="shared" si="13"/>
        <v>0</v>
      </c>
    </row>
    <row r="44" spans="1:35" x14ac:dyDescent="0.25">
      <c r="A44" s="95"/>
      <c r="B44" s="30">
        <f>LOOKUP($H$8,pomožno!B39:E39,pomožno!F39:I39)</f>
        <v>44496</v>
      </c>
      <c r="C44" s="56">
        <f t="shared" si="1"/>
        <v>0</v>
      </c>
      <c r="D44" s="54">
        <f t="shared" si="2"/>
        <v>0</v>
      </c>
      <c r="E44" s="69"/>
      <c r="F44" s="70"/>
      <c r="G44" s="69"/>
      <c r="H44" s="70"/>
      <c r="I44" s="69"/>
      <c r="J44" s="70"/>
      <c r="K44" s="69"/>
      <c r="L44" s="70"/>
      <c r="M44" s="69"/>
      <c r="N44" s="70"/>
      <c r="O44" s="71"/>
      <c r="P44" s="70"/>
      <c r="Q44" s="69"/>
      <c r="R44" s="70"/>
      <c r="S44" s="69"/>
      <c r="T44" s="70"/>
      <c r="U44" s="69"/>
      <c r="V44" s="70"/>
      <c r="W44" s="69"/>
      <c r="X44" s="70"/>
      <c r="Y44" s="1" t="str">
        <f t="shared" si="3"/>
        <v>OKTOBER 2021</v>
      </c>
      <c r="Z44" s="3">
        <f t="shared" si="4"/>
        <v>0</v>
      </c>
      <c r="AA44" s="3">
        <f t="shared" si="5"/>
        <v>0</v>
      </c>
      <c r="AB44" s="3">
        <f t="shared" si="6"/>
        <v>0</v>
      </c>
      <c r="AC44" s="3">
        <f t="shared" si="7"/>
        <v>0</v>
      </c>
      <c r="AD44" s="3">
        <f t="shared" si="8"/>
        <v>0</v>
      </c>
      <c r="AE44" s="3">
        <f t="shared" si="9"/>
        <v>0</v>
      </c>
      <c r="AF44" s="3">
        <f t="shared" si="10"/>
        <v>0</v>
      </c>
      <c r="AG44" s="3">
        <f t="shared" si="11"/>
        <v>0</v>
      </c>
      <c r="AH44" s="3">
        <f t="shared" si="12"/>
        <v>0</v>
      </c>
      <c r="AI44" s="3">
        <f t="shared" si="13"/>
        <v>0</v>
      </c>
    </row>
    <row r="45" spans="1:35" x14ac:dyDescent="0.25">
      <c r="A45" s="95"/>
      <c r="B45" s="30">
        <f>LOOKUP($H$8,pomožno!B40:E40,pomožno!F40:I40)</f>
        <v>44497</v>
      </c>
      <c r="C45" s="56">
        <f t="shared" si="1"/>
        <v>0</v>
      </c>
      <c r="D45" s="54">
        <f t="shared" si="2"/>
        <v>0</v>
      </c>
      <c r="E45" s="69"/>
      <c r="F45" s="70"/>
      <c r="G45" s="69"/>
      <c r="H45" s="70"/>
      <c r="I45" s="69"/>
      <c r="J45" s="70"/>
      <c r="K45" s="69"/>
      <c r="L45" s="70"/>
      <c r="M45" s="69"/>
      <c r="N45" s="70"/>
      <c r="O45" s="71"/>
      <c r="P45" s="70"/>
      <c r="Q45" s="69"/>
      <c r="R45" s="70"/>
      <c r="S45" s="69"/>
      <c r="T45" s="70"/>
      <c r="U45" s="69"/>
      <c r="V45" s="70"/>
      <c r="W45" s="69"/>
      <c r="X45" s="70"/>
      <c r="Y45" s="1" t="str">
        <f t="shared" si="3"/>
        <v>OKTOBER 2021</v>
      </c>
      <c r="Z45" s="3">
        <f t="shared" si="4"/>
        <v>0</v>
      </c>
      <c r="AA45" s="3">
        <f t="shared" si="5"/>
        <v>0</v>
      </c>
      <c r="AB45" s="3">
        <f t="shared" si="6"/>
        <v>0</v>
      </c>
      <c r="AC45" s="3">
        <f t="shared" si="7"/>
        <v>0</v>
      </c>
      <c r="AD45" s="3">
        <f t="shared" si="8"/>
        <v>0</v>
      </c>
      <c r="AE45" s="3">
        <f t="shared" si="9"/>
        <v>0</v>
      </c>
      <c r="AF45" s="3">
        <f t="shared" si="10"/>
        <v>0</v>
      </c>
      <c r="AG45" s="3">
        <f t="shared" si="11"/>
        <v>0</v>
      </c>
      <c r="AH45" s="3">
        <f t="shared" si="12"/>
        <v>0</v>
      </c>
      <c r="AI45" s="3">
        <f t="shared" si="13"/>
        <v>0</v>
      </c>
    </row>
    <row r="46" spans="1:35" x14ac:dyDescent="0.25">
      <c r="A46" s="95"/>
      <c r="B46" s="30">
        <f>LOOKUP($H$8,pomožno!B41:E41,pomožno!F41:I41)</f>
        <v>44498</v>
      </c>
      <c r="C46" s="56">
        <f t="shared" si="1"/>
        <v>0</v>
      </c>
      <c r="D46" s="54">
        <f t="shared" si="2"/>
        <v>0</v>
      </c>
      <c r="E46" s="69"/>
      <c r="F46" s="70"/>
      <c r="G46" s="69"/>
      <c r="H46" s="70"/>
      <c r="I46" s="69"/>
      <c r="J46" s="70"/>
      <c r="K46" s="69"/>
      <c r="L46" s="70"/>
      <c r="M46" s="69"/>
      <c r="N46" s="70"/>
      <c r="O46" s="71"/>
      <c r="P46" s="70"/>
      <c r="Q46" s="69"/>
      <c r="R46" s="70"/>
      <c r="S46" s="69"/>
      <c r="T46" s="70"/>
      <c r="U46" s="69"/>
      <c r="V46" s="70"/>
      <c r="W46" s="69"/>
      <c r="X46" s="70"/>
      <c r="Y46" s="1" t="str">
        <f t="shared" si="3"/>
        <v>OKTOBER 2021</v>
      </c>
      <c r="Z46" s="3">
        <f t="shared" si="4"/>
        <v>0</v>
      </c>
      <c r="AA46" s="3">
        <f t="shared" si="5"/>
        <v>0</v>
      </c>
      <c r="AB46" s="3">
        <f t="shared" si="6"/>
        <v>0</v>
      </c>
      <c r="AC46" s="3">
        <f t="shared" si="7"/>
        <v>0</v>
      </c>
      <c r="AD46" s="3">
        <f t="shared" si="8"/>
        <v>0</v>
      </c>
      <c r="AE46" s="3">
        <f t="shared" si="9"/>
        <v>0</v>
      </c>
      <c r="AF46" s="3">
        <f t="shared" si="10"/>
        <v>0</v>
      </c>
      <c r="AG46" s="3">
        <f t="shared" si="11"/>
        <v>0</v>
      </c>
      <c r="AH46" s="3">
        <f t="shared" si="12"/>
        <v>0</v>
      </c>
      <c r="AI46" s="3">
        <f t="shared" si="13"/>
        <v>0</v>
      </c>
    </row>
    <row r="47" spans="1:35" x14ac:dyDescent="0.25">
      <c r="A47" s="95"/>
      <c r="B47" s="32">
        <f>LOOKUP($H$8,pomožno!B42:E42,pomožno!F42:I42)</f>
        <v>44499</v>
      </c>
      <c r="C47" s="56">
        <f t="shared" si="1"/>
        <v>0</v>
      </c>
      <c r="D47" s="54">
        <f t="shared" si="2"/>
        <v>0</v>
      </c>
      <c r="E47" s="75"/>
      <c r="F47" s="76"/>
      <c r="G47" s="75"/>
      <c r="H47" s="76"/>
      <c r="I47" s="75"/>
      <c r="J47" s="76"/>
      <c r="K47" s="75"/>
      <c r="L47" s="76"/>
      <c r="M47" s="75"/>
      <c r="N47" s="76"/>
      <c r="O47" s="77"/>
      <c r="P47" s="76"/>
      <c r="Q47" s="75"/>
      <c r="R47" s="76"/>
      <c r="S47" s="75"/>
      <c r="T47" s="76"/>
      <c r="U47" s="75"/>
      <c r="V47" s="76"/>
      <c r="W47" s="75"/>
      <c r="X47" s="76"/>
      <c r="Y47" s="1" t="str">
        <f t="shared" si="3"/>
        <v>OKTOBER 2021</v>
      </c>
      <c r="Z47" s="3">
        <f t="shared" ref="Z47" si="26">E47*F47</f>
        <v>0</v>
      </c>
      <c r="AA47" s="3">
        <f t="shared" ref="AA47" si="27">G47*H47</f>
        <v>0</v>
      </c>
      <c r="AB47" s="3">
        <f t="shared" ref="AB47" si="28">I47*J47</f>
        <v>0</v>
      </c>
      <c r="AC47" s="3">
        <f t="shared" ref="AC47" si="29">K47*L47</f>
        <v>0</v>
      </c>
      <c r="AD47" s="3">
        <f t="shared" ref="AD47" si="30">M47*N47</f>
        <v>0</v>
      </c>
      <c r="AE47" s="3">
        <f t="shared" ref="AE47" si="31">O47*P47</f>
        <v>0</v>
      </c>
      <c r="AF47" s="3">
        <f t="shared" ref="AF47" si="32">Q47*R47</f>
        <v>0</v>
      </c>
      <c r="AG47" s="3">
        <f t="shared" ref="AG47" si="33">S47*T47</f>
        <v>0</v>
      </c>
      <c r="AH47" s="3">
        <f t="shared" ref="AH47" si="34">U47*V47</f>
        <v>0</v>
      </c>
      <c r="AI47" s="3">
        <f t="shared" ref="AI47" si="35">W47*X47</f>
        <v>0</v>
      </c>
    </row>
    <row r="48" spans="1:35" ht="15.75" thickBot="1" x14ac:dyDescent="0.3">
      <c r="A48" s="96"/>
      <c r="B48" s="32">
        <f>LOOKUP($H$8,pomožno!B43:E43,pomožno!F43:I43)</f>
        <v>44500</v>
      </c>
      <c r="C48" s="90">
        <f>IF(B48=0,"",SUM(E48+G48+I48+K48+M48+O48+Q48+S48+U48+W48))</f>
        <v>0</v>
      </c>
      <c r="D48" s="88">
        <f>IF(B48=0,"",E48*F48+G48*H48+I48*J48+K48*L48+M48*N48+O48*P48+Q48*R48+S48*T48+U48*V48+W48*X48)</f>
        <v>0</v>
      </c>
      <c r="E48" s="72"/>
      <c r="F48" s="73"/>
      <c r="G48" s="72"/>
      <c r="H48" s="73"/>
      <c r="I48" s="72"/>
      <c r="J48" s="73"/>
      <c r="K48" s="72"/>
      <c r="L48" s="73"/>
      <c r="M48" s="72"/>
      <c r="N48" s="73"/>
      <c r="O48" s="74"/>
      <c r="P48" s="73"/>
      <c r="Q48" s="72"/>
      <c r="R48" s="73"/>
      <c r="S48" s="72"/>
      <c r="T48" s="73"/>
      <c r="U48" s="72"/>
      <c r="V48" s="73"/>
      <c r="W48" s="72"/>
      <c r="X48" s="73"/>
      <c r="Y48" s="1" t="str">
        <f>IF(B48=0,"",$H$8)</f>
        <v>OKTOBER 2021</v>
      </c>
      <c r="Z48" s="3">
        <f t="shared" si="4"/>
        <v>0</v>
      </c>
      <c r="AA48" s="3">
        <f t="shared" si="5"/>
        <v>0</v>
      </c>
      <c r="AB48" s="3">
        <f t="shared" si="6"/>
        <v>0</v>
      </c>
      <c r="AC48" s="3">
        <f t="shared" si="7"/>
        <v>0</v>
      </c>
      <c r="AD48" s="3">
        <f t="shared" si="8"/>
        <v>0</v>
      </c>
      <c r="AE48" s="3">
        <f t="shared" si="9"/>
        <v>0</v>
      </c>
      <c r="AF48" s="3">
        <f t="shared" si="10"/>
        <v>0</v>
      </c>
      <c r="AG48" s="3">
        <f t="shared" si="11"/>
        <v>0</v>
      </c>
      <c r="AH48" s="3">
        <f t="shared" si="12"/>
        <v>0</v>
      </c>
      <c r="AI48" s="3">
        <f t="shared" si="13"/>
        <v>0</v>
      </c>
    </row>
    <row r="49" spans="1:35" x14ac:dyDescent="0.25">
      <c r="A49" s="97" t="str">
        <f>H9</f>
        <v>NOVEMBER 2021</v>
      </c>
      <c r="B49" s="29">
        <f>LOOKUP($H$9,pomožno!B44:E44,pomožno!F44:I44)</f>
        <v>44501</v>
      </c>
      <c r="C49" s="55">
        <f t="shared" si="1"/>
        <v>0</v>
      </c>
      <c r="D49" s="53">
        <f t="shared" si="2"/>
        <v>0</v>
      </c>
      <c r="E49" s="66"/>
      <c r="F49" s="67"/>
      <c r="G49" s="66"/>
      <c r="H49" s="67"/>
      <c r="I49" s="66"/>
      <c r="J49" s="67"/>
      <c r="K49" s="66"/>
      <c r="L49" s="67"/>
      <c r="M49" s="66"/>
      <c r="N49" s="67"/>
      <c r="O49" s="68"/>
      <c r="P49" s="67"/>
      <c r="Q49" s="66"/>
      <c r="R49" s="67"/>
      <c r="S49" s="66"/>
      <c r="T49" s="67"/>
      <c r="U49" s="66"/>
      <c r="V49" s="67"/>
      <c r="W49" s="66"/>
      <c r="X49" s="67"/>
      <c r="Y49" s="1" t="str">
        <f>$H$9</f>
        <v>NOVEMBER 2021</v>
      </c>
      <c r="Z49" s="3">
        <f t="shared" si="4"/>
        <v>0</v>
      </c>
      <c r="AA49" s="3">
        <f t="shared" si="5"/>
        <v>0</v>
      </c>
      <c r="AB49" s="3">
        <f t="shared" si="6"/>
        <v>0</v>
      </c>
      <c r="AC49" s="3">
        <f t="shared" si="7"/>
        <v>0</v>
      </c>
      <c r="AD49" s="3">
        <f t="shared" si="8"/>
        <v>0</v>
      </c>
      <c r="AE49" s="3">
        <f t="shared" si="9"/>
        <v>0</v>
      </c>
      <c r="AF49" s="3">
        <f t="shared" si="10"/>
        <v>0</v>
      </c>
      <c r="AG49" s="3">
        <f t="shared" si="11"/>
        <v>0</v>
      </c>
      <c r="AH49" s="3">
        <f t="shared" si="12"/>
        <v>0</v>
      </c>
      <c r="AI49" s="3">
        <f t="shared" si="13"/>
        <v>0</v>
      </c>
    </row>
    <row r="50" spans="1:35" x14ac:dyDescent="0.25">
      <c r="A50" s="98"/>
      <c r="B50" s="30">
        <f>LOOKUP($H$9,pomožno!B45:E45,pomožno!F45:I45)</f>
        <v>44502</v>
      </c>
      <c r="C50" s="56">
        <f t="shared" si="1"/>
        <v>0</v>
      </c>
      <c r="D50" s="54">
        <f t="shared" si="2"/>
        <v>0</v>
      </c>
      <c r="E50" s="69"/>
      <c r="F50" s="70"/>
      <c r="G50" s="69"/>
      <c r="H50" s="70"/>
      <c r="I50" s="69"/>
      <c r="J50" s="70"/>
      <c r="K50" s="69"/>
      <c r="L50" s="70"/>
      <c r="M50" s="69"/>
      <c r="N50" s="70"/>
      <c r="O50" s="71"/>
      <c r="P50" s="70"/>
      <c r="Q50" s="69"/>
      <c r="R50" s="70"/>
      <c r="S50" s="69"/>
      <c r="T50" s="70"/>
      <c r="U50" s="69"/>
      <c r="V50" s="70"/>
      <c r="W50" s="69"/>
      <c r="X50" s="70"/>
      <c r="Y50" s="1" t="str">
        <f t="shared" ref="Y50:Y76" si="36">$H$9</f>
        <v>NOVEMBER 2021</v>
      </c>
      <c r="Z50" s="3">
        <f t="shared" si="4"/>
        <v>0</v>
      </c>
      <c r="AA50" s="3">
        <f t="shared" si="5"/>
        <v>0</v>
      </c>
      <c r="AB50" s="3">
        <f t="shared" si="6"/>
        <v>0</v>
      </c>
      <c r="AC50" s="3">
        <f t="shared" si="7"/>
        <v>0</v>
      </c>
      <c r="AD50" s="3">
        <f t="shared" si="8"/>
        <v>0</v>
      </c>
      <c r="AE50" s="3">
        <f t="shared" si="9"/>
        <v>0</v>
      </c>
      <c r="AF50" s="3">
        <f t="shared" si="10"/>
        <v>0</v>
      </c>
      <c r="AG50" s="3">
        <f t="shared" si="11"/>
        <v>0</v>
      </c>
      <c r="AH50" s="3">
        <f t="shared" si="12"/>
        <v>0</v>
      </c>
      <c r="AI50" s="3">
        <f t="shared" si="13"/>
        <v>0</v>
      </c>
    </row>
    <row r="51" spans="1:35" x14ac:dyDescent="0.25">
      <c r="A51" s="98"/>
      <c r="B51" s="30">
        <f>LOOKUP($H$9,pomožno!B46:E46,pomožno!F46:I46)</f>
        <v>44503</v>
      </c>
      <c r="C51" s="56">
        <f t="shared" si="1"/>
        <v>0</v>
      </c>
      <c r="D51" s="54">
        <f t="shared" si="2"/>
        <v>0</v>
      </c>
      <c r="E51" s="69"/>
      <c r="F51" s="70"/>
      <c r="G51" s="69"/>
      <c r="H51" s="70"/>
      <c r="I51" s="69"/>
      <c r="J51" s="70"/>
      <c r="K51" s="69"/>
      <c r="L51" s="70"/>
      <c r="M51" s="69"/>
      <c r="N51" s="70"/>
      <c r="O51" s="71"/>
      <c r="P51" s="70"/>
      <c r="Q51" s="69"/>
      <c r="R51" s="70"/>
      <c r="S51" s="69"/>
      <c r="T51" s="70"/>
      <c r="U51" s="69"/>
      <c r="V51" s="70"/>
      <c r="W51" s="69"/>
      <c r="X51" s="70"/>
      <c r="Y51" s="1" t="str">
        <f t="shared" si="36"/>
        <v>NOVEMBER 2021</v>
      </c>
      <c r="Z51" s="3">
        <f t="shared" si="4"/>
        <v>0</v>
      </c>
      <c r="AA51" s="3">
        <f t="shared" si="5"/>
        <v>0</v>
      </c>
      <c r="AB51" s="3">
        <f t="shared" si="6"/>
        <v>0</v>
      </c>
      <c r="AC51" s="3">
        <f t="shared" si="7"/>
        <v>0</v>
      </c>
      <c r="AD51" s="3">
        <f t="shared" si="8"/>
        <v>0</v>
      </c>
      <c r="AE51" s="3">
        <f t="shared" si="9"/>
        <v>0</v>
      </c>
      <c r="AF51" s="3">
        <f t="shared" si="10"/>
        <v>0</v>
      </c>
      <c r="AG51" s="3">
        <f t="shared" si="11"/>
        <v>0</v>
      </c>
      <c r="AH51" s="3">
        <f t="shared" si="12"/>
        <v>0</v>
      </c>
      <c r="AI51" s="3">
        <f t="shared" si="13"/>
        <v>0</v>
      </c>
    </row>
    <row r="52" spans="1:35" x14ac:dyDescent="0.25">
      <c r="A52" s="98"/>
      <c r="B52" s="30">
        <f>LOOKUP($H$9,pomožno!B47:E47,pomožno!F47:I47)</f>
        <v>44504</v>
      </c>
      <c r="C52" s="56">
        <f t="shared" si="1"/>
        <v>0</v>
      </c>
      <c r="D52" s="54">
        <f t="shared" si="2"/>
        <v>0</v>
      </c>
      <c r="E52" s="69"/>
      <c r="F52" s="70"/>
      <c r="G52" s="69"/>
      <c r="H52" s="70"/>
      <c r="I52" s="69"/>
      <c r="J52" s="70"/>
      <c r="K52" s="69"/>
      <c r="L52" s="70"/>
      <c r="M52" s="69"/>
      <c r="N52" s="70"/>
      <c r="O52" s="71"/>
      <c r="P52" s="70"/>
      <c r="Q52" s="69"/>
      <c r="R52" s="70"/>
      <c r="S52" s="69"/>
      <c r="T52" s="70"/>
      <c r="U52" s="69"/>
      <c r="V52" s="70"/>
      <c r="W52" s="69"/>
      <c r="X52" s="70"/>
      <c r="Y52" s="1" t="str">
        <f t="shared" si="36"/>
        <v>NOVEMBER 2021</v>
      </c>
      <c r="Z52" s="3">
        <f t="shared" si="4"/>
        <v>0</v>
      </c>
      <c r="AA52" s="3">
        <f t="shared" si="5"/>
        <v>0</v>
      </c>
      <c r="AB52" s="3">
        <f t="shared" si="6"/>
        <v>0</v>
      </c>
      <c r="AC52" s="3">
        <f t="shared" si="7"/>
        <v>0</v>
      </c>
      <c r="AD52" s="3">
        <f t="shared" si="8"/>
        <v>0</v>
      </c>
      <c r="AE52" s="3">
        <f t="shared" si="9"/>
        <v>0</v>
      </c>
      <c r="AF52" s="3">
        <f t="shared" si="10"/>
        <v>0</v>
      </c>
      <c r="AG52" s="3">
        <f t="shared" si="11"/>
        <v>0</v>
      </c>
      <c r="AH52" s="3">
        <f t="shared" si="12"/>
        <v>0</v>
      </c>
      <c r="AI52" s="3">
        <f t="shared" si="13"/>
        <v>0</v>
      </c>
    </row>
    <row r="53" spans="1:35" x14ac:dyDescent="0.25">
      <c r="A53" s="98"/>
      <c r="B53" s="30">
        <f>LOOKUP($H$9,pomožno!B48:E48,pomožno!F48:I48)</f>
        <v>44505</v>
      </c>
      <c r="C53" s="56">
        <f t="shared" si="1"/>
        <v>0</v>
      </c>
      <c r="D53" s="54">
        <f t="shared" si="2"/>
        <v>0</v>
      </c>
      <c r="E53" s="69"/>
      <c r="F53" s="70"/>
      <c r="G53" s="69"/>
      <c r="H53" s="70"/>
      <c r="I53" s="69"/>
      <c r="J53" s="70"/>
      <c r="K53" s="69"/>
      <c r="L53" s="70"/>
      <c r="M53" s="69"/>
      <c r="N53" s="70"/>
      <c r="O53" s="71"/>
      <c r="P53" s="70"/>
      <c r="Q53" s="69"/>
      <c r="R53" s="70"/>
      <c r="S53" s="69"/>
      <c r="T53" s="70"/>
      <c r="U53" s="69"/>
      <c r="V53" s="70"/>
      <c r="W53" s="69"/>
      <c r="X53" s="70"/>
      <c r="Y53" s="1" t="str">
        <f t="shared" si="36"/>
        <v>NOVEMBER 2021</v>
      </c>
      <c r="Z53" s="3">
        <f t="shared" si="4"/>
        <v>0</v>
      </c>
      <c r="AA53" s="3">
        <f t="shared" si="5"/>
        <v>0</v>
      </c>
      <c r="AB53" s="3">
        <f t="shared" si="6"/>
        <v>0</v>
      </c>
      <c r="AC53" s="3">
        <f t="shared" si="7"/>
        <v>0</v>
      </c>
      <c r="AD53" s="3">
        <f t="shared" si="8"/>
        <v>0</v>
      </c>
      <c r="AE53" s="3">
        <f t="shared" si="9"/>
        <v>0</v>
      </c>
      <c r="AF53" s="3">
        <f t="shared" si="10"/>
        <v>0</v>
      </c>
      <c r="AG53" s="3">
        <f t="shared" si="11"/>
        <v>0</v>
      </c>
      <c r="AH53" s="3">
        <f t="shared" si="12"/>
        <v>0</v>
      </c>
      <c r="AI53" s="3">
        <f t="shared" si="13"/>
        <v>0</v>
      </c>
    </row>
    <row r="54" spans="1:35" x14ac:dyDescent="0.25">
      <c r="A54" s="98"/>
      <c r="B54" s="30">
        <f>LOOKUP($H$9,pomožno!B49:E49,pomožno!F49:I49)</f>
        <v>44506</v>
      </c>
      <c r="C54" s="56">
        <f t="shared" si="1"/>
        <v>0</v>
      </c>
      <c r="D54" s="54">
        <f t="shared" si="2"/>
        <v>0</v>
      </c>
      <c r="E54" s="69"/>
      <c r="F54" s="70"/>
      <c r="G54" s="69"/>
      <c r="H54" s="70"/>
      <c r="I54" s="69"/>
      <c r="J54" s="70"/>
      <c r="K54" s="69"/>
      <c r="L54" s="70"/>
      <c r="M54" s="69"/>
      <c r="N54" s="70"/>
      <c r="O54" s="71"/>
      <c r="P54" s="70"/>
      <c r="Q54" s="69"/>
      <c r="R54" s="70"/>
      <c r="S54" s="69"/>
      <c r="T54" s="70"/>
      <c r="U54" s="69"/>
      <c r="V54" s="70"/>
      <c r="W54" s="69"/>
      <c r="X54" s="70"/>
      <c r="Y54" s="1" t="str">
        <f t="shared" si="36"/>
        <v>NOVEMBER 2021</v>
      </c>
      <c r="Z54" s="3">
        <f t="shared" si="4"/>
        <v>0</v>
      </c>
      <c r="AA54" s="3">
        <f t="shared" si="5"/>
        <v>0</v>
      </c>
      <c r="AB54" s="3">
        <f t="shared" si="6"/>
        <v>0</v>
      </c>
      <c r="AC54" s="3">
        <f t="shared" si="7"/>
        <v>0</v>
      </c>
      <c r="AD54" s="3">
        <f t="shared" si="8"/>
        <v>0</v>
      </c>
      <c r="AE54" s="3">
        <f t="shared" si="9"/>
        <v>0</v>
      </c>
      <c r="AF54" s="3">
        <f t="shared" si="10"/>
        <v>0</v>
      </c>
      <c r="AG54" s="3">
        <f t="shared" si="11"/>
        <v>0</v>
      </c>
      <c r="AH54" s="3">
        <f t="shared" si="12"/>
        <v>0</v>
      </c>
      <c r="AI54" s="3">
        <f t="shared" si="13"/>
        <v>0</v>
      </c>
    </row>
    <row r="55" spans="1:35" x14ac:dyDescent="0.25">
      <c r="A55" s="98"/>
      <c r="B55" s="30">
        <f>LOOKUP($H$9,pomožno!B50:E50,pomožno!F50:I50)</f>
        <v>44507</v>
      </c>
      <c r="C55" s="56">
        <f t="shared" si="1"/>
        <v>0</v>
      </c>
      <c r="D55" s="54">
        <f t="shared" si="2"/>
        <v>0</v>
      </c>
      <c r="E55" s="69"/>
      <c r="F55" s="70"/>
      <c r="G55" s="69"/>
      <c r="H55" s="70"/>
      <c r="I55" s="69"/>
      <c r="J55" s="70"/>
      <c r="K55" s="69"/>
      <c r="L55" s="70"/>
      <c r="M55" s="69"/>
      <c r="N55" s="70"/>
      <c r="O55" s="71"/>
      <c r="P55" s="70"/>
      <c r="Q55" s="69"/>
      <c r="R55" s="70"/>
      <c r="S55" s="69"/>
      <c r="T55" s="70"/>
      <c r="U55" s="69"/>
      <c r="V55" s="70"/>
      <c r="W55" s="69"/>
      <c r="X55" s="70"/>
      <c r="Y55" s="1" t="str">
        <f t="shared" si="36"/>
        <v>NOVEMBER 2021</v>
      </c>
      <c r="Z55" s="3">
        <f t="shared" si="4"/>
        <v>0</v>
      </c>
      <c r="AA55" s="3">
        <f t="shared" si="5"/>
        <v>0</v>
      </c>
      <c r="AB55" s="3">
        <f t="shared" si="6"/>
        <v>0</v>
      </c>
      <c r="AC55" s="3">
        <f t="shared" si="7"/>
        <v>0</v>
      </c>
      <c r="AD55" s="3">
        <f t="shared" si="8"/>
        <v>0</v>
      </c>
      <c r="AE55" s="3">
        <f t="shared" si="9"/>
        <v>0</v>
      </c>
      <c r="AF55" s="3">
        <f t="shared" si="10"/>
        <v>0</v>
      </c>
      <c r="AG55" s="3">
        <f t="shared" si="11"/>
        <v>0</v>
      </c>
      <c r="AH55" s="3">
        <f t="shared" si="12"/>
        <v>0</v>
      </c>
      <c r="AI55" s="3">
        <f t="shared" si="13"/>
        <v>0</v>
      </c>
    </row>
    <row r="56" spans="1:35" x14ac:dyDescent="0.25">
      <c r="A56" s="98"/>
      <c r="B56" s="30">
        <f>LOOKUP($H$9,pomožno!B51:E51,pomožno!F51:I51)</f>
        <v>44508</v>
      </c>
      <c r="C56" s="56">
        <f t="shared" si="1"/>
        <v>0</v>
      </c>
      <c r="D56" s="54">
        <f t="shared" si="2"/>
        <v>0</v>
      </c>
      <c r="E56" s="69"/>
      <c r="F56" s="70"/>
      <c r="G56" s="69"/>
      <c r="H56" s="70"/>
      <c r="I56" s="69"/>
      <c r="J56" s="70"/>
      <c r="K56" s="69"/>
      <c r="L56" s="70"/>
      <c r="M56" s="69"/>
      <c r="N56" s="70"/>
      <c r="O56" s="71"/>
      <c r="P56" s="70"/>
      <c r="Q56" s="69"/>
      <c r="R56" s="70"/>
      <c r="S56" s="69"/>
      <c r="T56" s="70"/>
      <c r="U56" s="69"/>
      <c r="V56" s="70"/>
      <c r="W56" s="69"/>
      <c r="X56" s="70"/>
      <c r="Y56" s="1" t="str">
        <f t="shared" si="36"/>
        <v>NOVEMBER 2021</v>
      </c>
      <c r="Z56" s="3">
        <f t="shared" si="4"/>
        <v>0</v>
      </c>
      <c r="AA56" s="3">
        <f t="shared" si="5"/>
        <v>0</v>
      </c>
      <c r="AB56" s="3">
        <f t="shared" si="6"/>
        <v>0</v>
      </c>
      <c r="AC56" s="3">
        <f t="shared" si="7"/>
        <v>0</v>
      </c>
      <c r="AD56" s="3">
        <f t="shared" si="8"/>
        <v>0</v>
      </c>
      <c r="AE56" s="3">
        <f t="shared" si="9"/>
        <v>0</v>
      </c>
      <c r="AF56" s="3">
        <f t="shared" si="10"/>
        <v>0</v>
      </c>
      <c r="AG56" s="3">
        <f t="shared" si="11"/>
        <v>0</v>
      </c>
      <c r="AH56" s="3">
        <f t="shared" si="12"/>
        <v>0</v>
      </c>
      <c r="AI56" s="3">
        <f t="shared" si="13"/>
        <v>0</v>
      </c>
    </row>
    <row r="57" spans="1:35" x14ac:dyDescent="0.25">
      <c r="A57" s="98"/>
      <c r="B57" s="30">
        <f>LOOKUP($H$9,pomožno!B52:E52,pomožno!F52:I52)</f>
        <v>44509</v>
      </c>
      <c r="C57" s="56">
        <f t="shared" si="1"/>
        <v>0</v>
      </c>
      <c r="D57" s="54">
        <f t="shared" si="2"/>
        <v>0</v>
      </c>
      <c r="E57" s="69"/>
      <c r="F57" s="70"/>
      <c r="G57" s="69"/>
      <c r="H57" s="70"/>
      <c r="I57" s="69"/>
      <c r="J57" s="70"/>
      <c r="K57" s="69"/>
      <c r="L57" s="70"/>
      <c r="M57" s="69"/>
      <c r="N57" s="70"/>
      <c r="O57" s="71"/>
      <c r="P57" s="70"/>
      <c r="Q57" s="69"/>
      <c r="R57" s="70"/>
      <c r="S57" s="69"/>
      <c r="T57" s="70"/>
      <c r="U57" s="69"/>
      <c r="V57" s="70"/>
      <c r="W57" s="69"/>
      <c r="X57" s="70"/>
      <c r="Y57" s="1" t="str">
        <f t="shared" si="36"/>
        <v>NOVEMBER 2021</v>
      </c>
      <c r="Z57" s="3">
        <f t="shared" si="4"/>
        <v>0</v>
      </c>
      <c r="AA57" s="3">
        <f t="shared" si="5"/>
        <v>0</v>
      </c>
      <c r="AB57" s="3">
        <f t="shared" si="6"/>
        <v>0</v>
      </c>
      <c r="AC57" s="3">
        <f t="shared" si="7"/>
        <v>0</v>
      </c>
      <c r="AD57" s="3">
        <f t="shared" si="8"/>
        <v>0</v>
      </c>
      <c r="AE57" s="3">
        <f t="shared" si="9"/>
        <v>0</v>
      </c>
      <c r="AF57" s="3">
        <f t="shared" si="10"/>
        <v>0</v>
      </c>
      <c r="AG57" s="3">
        <f t="shared" si="11"/>
        <v>0</v>
      </c>
      <c r="AH57" s="3">
        <f t="shared" si="12"/>
        <v>0</v>
      </c>
      <c r="AI57" s="3">
        <f t="shared" si="13"/>
        <v>0</v>
      </c>
    </row>
    <row r="58" spans="1:35" x14ac:dyDescent="0.25">
      <c r="A58" s="98"/>
      <c r="B58" s="30">
        <f>LOOKUP($H$9,pomožno!B53:E53,pomožno!F53:I53)</f>
        <v>44510</v>
      </c>
      <c r="C58" s="56">
        <f t="shared" si="1"/>
        <v>0</v>
      </c>
      <c r="D58" s="54">
        <f t="shared" si="2"/>
        <v>0</v>
      </c>
      <c r="E58" s="69"/>
      <c r="F58" s="70"/>
      <c r="G58" s="69"/>
      <c r="H58" s="70"/>
      <c r="I58" s="69"/>
      <c r="J58" s="70"/>
      <c r="K58" s="69"/>
      <c r="L58" s="70"/>
      <c r="M58" s="69"/>
      <c r="N58" s="70"/>
      <c r="O58" s="71"/>
      <c r="P58" s="70"/>
      <c r="Q58" s="69"/>
      <c r="R58" s="70"/>
      <c r="S58" s="69"/>
      <c r="T58" s="70"/>
      <c r="U58" s="69"/>
      <c r="V58" s="70"/>
      <c r="W58" s="69"/>
      <c r="X58" s="70"/>
      <c r="Y58" s="1" t="str">
        <f t="shared" si="36"/>
        <v>NOVEMBER 2021</v>
      </c>
      <c r="Z58" s="3">
        <f t="shared" si="4"/>
        <v>0</v>
      </c>
      <c r="AA58" s="3">
        <f t="shared" si="5"/>
        <v>0</v>
      </c>
      <c r="AB58" s="3">
        <f t="shared" si="6"/>
        <v>0</v>
      </c>
      <c r="AC58" s="3">
        <f t="shared" si="7"/>
        <v>0</v>
      </c>
      <c r="AD58" s="3">
        <f t="shared" si="8"/>
        <v>0</v>
      </c>
      <c r="AE58" s="3">
        <f t="shared" si="9"/>
        <v>0</v>
      </c>
      <c r="AF58" s="3">
        <f t="shared" si="10"/>
        <v>0</v>
      </c>
      <c r="AG58" s="3">
        <f t="shared" si="11"/>
        <v>0</v>
      </c>
      <c r="AH58" s="3">
        <f t="shared" si="12"/>
        <v>0</v>
      </c>
      <c r="AI58" s="3">
        <f t="shared" si="13"/>
        <v>0</v>
      </c>
    </row>
    <row r="59" spans="1:35" x14ac:dyDescent="0.25">
      <c r="A59" s="98"/>
      <c r="B59" s="30">
        <f>LOOKUP($H$9,pomožno!B54:E54,pomožno!F54:I54)</f>
        <v>44511</v>
      </c>
      <c r="C59" s="56">
        <f t="shared" si="1"/>
        <v>0</v>
      </c>
      <c r="D59" s="54">
        <f t="shared" si="2"/>
        <v>0</v>
      </c>
      <c r="E59" s="69"/>
      <c r="F59" s="70"/>
      <c r="G59" s="69"/>
      <c r="H59" s="70"/>
      <c r="I59" s="69"/>
      <c r="J59" s="70"/>
      <c r="K59" s="69"/>
      <c r="L59" s="70"/>
      <c r="M59" s="69"/>
      <c r="N59" s="70"/>
      <c r="O59" s="71"/>
      <c r="P59" s="70"/>
      <c r="Q59" s="69"/>
      <c r="R59" s="70"/>
      <c r="S59" s="69"/>
      <c r="T59" s="70"/>
      <c r="U59" s="69"/>
      <c r="V59" s="70"/>
      <c r="W59" s="69"/>
      <c r="X59" s="70"/>
      <c r="Y59" s="1" t="str">
        <f t="shared" si="36"/>
        <v>NOVEMBER 2021</v>
      </c>
      <c r="Z59" s="3">
        <f t="shared" si="4"/>
        <v>0</v>
      </c>
      <c r="AA59" s="3">
        <f t="shared" si="5"/>
        <v>0</v>
      </c>
      <c r="AB59" s="3">
        <f t="shared" si="6"/>
        <v>0</v>
      </c>
      <c r="AC59" s="3">
        <f t="shared" si="7"/>
        <v>0</v>
      </c>
      <c r="AD59" s="3">
        <f t="shared" si="8"/>
        <v>0</v>
      </c>
      <c r="AE59" s="3">
        <f t="shared" si="9"/>
        <v>0</v>
      </c>
      <c r="AF59" s="3">
        <f t="shared" si="10"/>
        <v>0</v>
      </c>
      <c r="AG59" s="3">
        <f t="shared" si="11"/>
        <v>0</v>
      </c>
      <c r="AH59" s="3">
        <f t="shared" si="12"/>
        <v>0</v>
      </c>
      <c r="AI59" s="3">
        <f t="shared" si="13"/>
        <v>0</v>
      </c>
    </row>
    <row r="60" spans="1:35" x14ac:dyDescent="0.25">
      <c r="A60" s="98"/>
      <c r="B60" s="30">
        <f>LOOKUP($H$9,pomožno!B55:E55,pomožno!F55:I55)</f>
        <v>44512</v>
      </c>
      <c r="C60" s="56">
        <f t="shared" ref="C60" si="37">SUM(E60+G60+I60+K60+M60+O60+Q60+S60+U60+W60)</f>
        <v>0</v>
      </c>
      <c r="D60" s="54">
        <f t="shared" ref="D60" si="38">E60*F60+G60*H60+I60*J60+K60*L60+M60*N60+O60*P60+Q60*R60+S60*T60+U60*V60+W60*X60</f>
        <v>0</v>
      </c>
      <c r="E60" s="69"/>
      <c r="F60" s="70"/>
      <c r="G60" s="69"/>
      <c r="H60" s="70"/>
      <c r="I60" s="69"/>
      <c r="J60" s="70"/>
      <c r="K60" s="69"/>
      <c r="L60" s="70"/>
      <c r="M60" s="69"/>
      <c r="N60" s="70"/>
      <c r="O60" s="71"/>
      <c r="P60" s="70"/>
      <c r="Q60" s="69"/>
      <c r="R60" s="70"/>
      <c r="S60" s="69"/>
      <c r="T60" s="70"/>
      <c r="U60" s="69"/>
      <c r="V60" s="70"/>
      <c r="W60" s="69"/>
      <c r="X60" s="70"/>
      <c r="Y60" s="1" t="str">
        <f t="shared" si="36"/>
        <v>NOVEMBER 2021</v>
      </c>
      <c r="Z60" s="3">
        <f t="shared" ref="Z60" si="39">E60*F60</f>
        <v>0</v>
      </c>
      <c r="AA60" s="3">
        <f t="shared" ref="AA60" si="40">G60*H60</f>
        <v>0</v>
      </c>
      <c r="AB60" s="3">
        <f t="shared" ref="AB60" si="41">I60*J60</f>
        <v>0</v>
      </c>
      <c r="AC60" s="3">
        <f t="shared" ref="AC60" si="42">K60*L60</f>
        <v>0</v>
      </c>
      <c r="AD60" s="3">
        <f t="shared" ref="AD60" si="43">M60*N60</f>
        <v>0</v>
      </c>
      <c r="AE60" s="3">
        <f t="shared" ref="AE60" si="44">O60*P60</f>
        <v>0</v>
      </c>
      <c r="AF60" s="3">
        <f t="shared" ref="AF60" si="45">Q60*R60</f>
        <v>0</v>
      </c>
      <c r="AG60" s="3">
        <f t="shared" ref="AG60" si="46">S60*T60</f>
        <v>0</v>
      </c>
      <c r="AH60" s="3">
        <f t="shared" ref="AH60" si="47">U60*V60</f>
        <v>0</v>
      </c>
      <c r="AI60" s="3">
        <f t="shared" ref="AI60" si="48">W60*X60</f>
        <v>0</v>
      </c>
    </row>
    <row r="61" spans="1:35" x14ac:dyDescent="0.25">
      <c r="A61" s="98"/>
      <c r="B61" s="30">
        <f>LOOKUP($H$9,pomožno!B56:E56,pomožno!F56:I56)</f>
        <v>44513</v>
      </c>
      <c r="C61" s="56">
        <f t="shared" si="1"/>
        <v>0</v>
      </c>
      <c r="D61" s="54">
        <f t="shared" si="2"/>
        <v>0</v>
      </c>
      <c r="E61" s="69"/>
      <c r="F61" s="70"/>
      <c r="G61" s="69"/>
      <c r="H61" s="70"/>
      <c r="I61" s="69"/>
      <c r="J61" s="70"/>
      <c r="K61" s="69"/>
      <c r="L61" s="70"/>
      <c r="M61" s="69"/>
      <c r="N61" s="70"/>
      <c r="O61" s="71"/>
      <c r="P61" s="70"/>
      <c r="Q61" s="69"/>
      <c r="R61" s="70"/>
      <c r="S61" s="69"/>
      <c r="T61" s="70"/>
      <c r="U61" s="69"/>
      <c r="V61" s="70"/>
      <c r="W61" s="69"/>
      <c r="X61" s="70"/>
      <c r="Y61" s="1" t="str">
        <f t="shared" si="36"/>
        <v>NOVEMBER 2021</v>
      </c>
      <c r="Z61" s="3">
        <f t="shared" si="4"/>
        <v>0</v>
      </c>
      <c r="AA61" s="3">
        <f t="shared" si="5"/>
        <v>0</v>
      </c>
      <c r="AB61" s="3">
        <f t="shared" si="6"/>
        <v>0</v>
      </c>
      <c r="AC61" s="3">
        <f t="shared" si="7"/>
        <v>0</v>
      </c>
      <c r="AD61" s="3">
        <f t="shared" si="8"/>
        <v>0</v>
      </c>
      <c r="AE61" s="3">
        <f t="shared" si="9"/>
        <v>0</v>
      </c>
      <c r="AF61" s="3">
        <f t="shared" si="10"/>
        <v>0</v>
      </c>
      <c r="AG61" s="3">
        <f t="shared" si="11"/>
        <v>0</v>
      </c>
      <c r="AH61" s="3">
        <f t="shared" si="12"/>
        <v>0</v>
      </c>
      <c r="AI61" s="3">
        <f t="shared" si="13"/>
        <v>0</v>
      </c>
    </row>
    <row r="62" spans="1:35" x14ac:dyDescent="0.25">
      <c r="A62" s="98"/>
      <c r="B62" s="30">
        <f>LOOKUP($H$9,pomožno!B57:E57,pomožno!F57:I57)</f>
        <v>44514</v>
      </c>
      <c r="C62" s="56">
        <f t="shared" si="1"/>
        <v>0</v>
      </c>
      <c r="D62" s="54">
        <f t="shared" si="2"/>
        <v>0</v>
      </c>
      <c r="E62" s="69"/>
      <c r="F62" s="70"/>
      <c r="G62" s="69"/>
      <c r="H62" s="70"/>
      <c r="I62" s="69"/>
      <c r="J62" s="70"/>
      <c r="K62" s="69"/>
      <c r="L62" s="70"/>
      <c r="M62" s="69"/>
      <c r="N62" s="70"/>
      <c r="O62" s="71"/>
      <c r="P62" s="70"/>
      <c r="Q62" s="69"/>
      <c r="R62" s="70"/>
      <c r="S62" s="69"/>
      <c r="T62" s="70"/>
      <c r="U62" s="69"/>
      <c r="V62" s="70"/>
      <c r="W62" s="69"/>
      <c r="X62" s="70"/>
      <c r="Y62" s="1" t="str">
        <f t="shared" si="36"/>
        <v>NOVEMBER 2021</v>
      </c>
      <c r="Z62" s="3">
        <f t="shared" si="4"/>
        <v>0</v>
      </c>
      <c r="AA62" s="3">
        <f t="shared" si="5"/>
        <v>0</v>
      </c>
      <c r="AB62" s="3">
        <f t="shared" si="6"/>
        <v>0</v>
      </c>
      <c r="AC62" s="3">
        <f t="shared" si="7"/>
        <v>0</v>
      </c>
      <c r="AD62" s="3">
        <f t="shared" si="8"/>
        <v>0</v>
      </c>
      <c r="AE62" s="3">
        <f t="shared" si="9"/>
        <v>0</v>
      </c>
      <c r="AF62" s="3">
        <f t="shared" si="10"/>
        <v>0</v>
      </c>
      <c r="AG62" s="3">
        <f t="shared" si="11"/>
        <v>0</v>
      </c>
      <c r="AH62" s="3">
        <f t="shared" si="12"/>
        <v>0</v>
      </c>
      <c r="AI62" s="3">
        <f t="shared" si="13"/>
        <v>0</v>
      </c>
    </row>
    <row r="63" spans="1:35" x14ac:dyDescent="0.25">
      <c r="A63" s="98"/>
      <c r="B63" s="30">
        <f>LOOKUP($H$9,pomožno!B58:E58,pomožno!F58:I58)</f>
        <v>44515</v>
      </c>
      <c r="C63" s="56">
        <f t="shared" si="1"/>
        <v>0</v>
      </c>
      <c r="D63" s="54">
        <f t="shared" si="2"/>
        <v>0</v>
      </c>
      <c r="E63" s="69"/>
      <c r="F63" s="70"/>
      <c r="G63" s="69"/>
      <c r="H63" s="70"/>
      <c r="I63" s="69"/>
      <c r="J63" s="70"/>
      <c r="K63" s="69"/>
      <c r="L63" s="70"/>
      <c r="M63" s="69"/>
      <c r="N63" s="70"/>
      <c r="O63" s="71"/>
      <c r="P63" s="70"/>
      <c r="Q63" s="69"/>
      <c r="R63" s="70"/>
      <c r="S63" s="69"/>
      <c r="T63" s="70"/>
      <c r="U63" s="69"/>
      <c r="V63" s="70"/>
      <c r="W63" s="69"/>
      <c r="X63" s="70"/>
      <c r="Y63" s="1" t="str">
        <f t="shared" si="36"/>
        <v>NOVEMBER 2021</v>
      </c>
      <c r="Z63" s="3">
        <f t="shared" si="4"/>
        <v>0</v>
      </c>
      <c r="AA63" s="3">
        <f t="shared" si="5"/>
        <v>0</v>
      </c>
      <c r="AB63" s="3">
        <f t="shared" si="6"/>
        <v>0</v>
      </c>
      <c r="AC63" s="3">
        <f t="shared" si="7"/>
        <v>0</v>
      </c>
      <c r="AD63" s="3">
        <f t="shared" si="8"/>
        <v>0</v>
      </c>
      <c r="AE63" s="3">
        <f t="shared" si="9"/>
        <v>0</v>
      </c>
      <c r="AF63" s="3">
        <f t="shared" si="10"/>
        <v>0</v>
      </c>
      <c r="AG63" s="3">
        <f t="shared" si="11"/>
        <v>0</v>
      </c>
      <c r="AH63" s="3">
        <f t="shared" si="12"/>
        <v>0</v>
      </c>
      <c r="AI63" s="3">
        <f t="shared" si="13"/>
        <v>0</v>
      </c>
    </row>
    <row r="64" spans="1:35" x14ac:dyDescent="0.25">
      <c r="A64" s="98"/>
      <c r="B64" s="30">
        <f>LOOKUP($H$9,pomožno!B59:E59,pomožno!F59:I59)</f>
        <v>44516</v>
      </c>
      <c r="C64" s="56">
        <f t="shared" si="1"/>
        <v>0</v>
      </c>
      <c r="D64" s="54">
        <f t="shared" si="2"/>
        <v>0</v>
      </c>
      <c r="E64" s="69"/>
      <c r="F64" s="70"/>
      <c r="G64" s="69"/>
      <c r="H64" s="70"/>
      <c r="I64" s="69"/>
      <c r="J64" s="70"/>
      <c r="K64" s="69"/>
      <c r="L64" s="70"/>
      <c r="M64" s="69"/>
      <c r="N64" s="70"/>
      <c r="O64" s="71"/>
      <c r="P64" s="70"/>
      <c r="Q64" s="69"/>
      <c r="R64" s="70"/>
      <c r="S64" s="69"/>
      <c r="T64" s="70"/>
      <c r="U64" s="69"/>
      <c r="V64" s="70"/>
      <c r="W64" s="69"/>
      <c r="X64" s="70"/>
      <c r="Y64" s="1" t="str">
        <f t="shared" si="36"/>
        <v>NOVEMBER 2021</v>
      </c>
      <c r="Z64" s="3">
        <f t="shared" si="4"/>
        <v>0</v>
      </c>
      <c r="AA64" s="3">
        <f t="shared" si="5"/>
        <v>0</v>
      </c>
      <c r="AB64" s="3">
        <f t="shared" si="6"/>
        <v>0</v>
      </c>
      <c r="AC64" s="3">
        <f t="shared" si="7"/>
        <v>0</v>
      </c>
      <c r="AD64" s="3">
        <f t="shared" si="8"/>
        <v>0</v>
      </c>
      <c r="AE64" s="3">
        <f t="shared" si="9"/>
        <v>0</v>
      </c>
      <c r="AF64" s="3">
        <f t="shared" si="10"/>
        <v>0</v>
      </c>
      <c r="AG64" s="3">
        <f t="shared" si="11"/>
        <v>0</v>
      </c>
      <c r="AH64" s="3">
        <f t="shared" si="12"/>
        <v>0</v>
      </c>
      <c r="AI64" s="3">
        <f t="shared" si="13"/>
        <v>0</v>
      </c>
    </row>
    <row r="65" spans="1:35" x14ac:dyDescent="0.25">
      <c r="A65" s="98"/>
      <c r="B65" s="30">
        <f>LOOKUP($H$9,pomožno!B60:E60,pomožno!F60:I60)</f>
        <v>44517</v>
      </c>
      <c r="C65" s="56">
        <f t="shared" si="1"/>
        <v>0</v>
      </c>
      <c r="D65" s="54">
        <f t="shared" si="2"/>
        <v>0</v>
      </c>
      <c r="E65" s="69"/>
      <c r="F65" s="70"/>
      <c r="G65" s="69"/>
      <c r="H65" s="70"/>
      <c r="I65" s="69"/>
      <c r="J65" s="70"/>
      <c r="K65" s="69"/>
      <c r="L65" s="70"/>
      <c r="M65" s="69"/>
      <c r="N65" s="70"/>
      <c r="O65" s="71"/>
      <c r="P65" s="70"/>
      <c r="Q65" s="69"/>
      <c r="R65" s="70"/>
      <c r="S65" s="69"/>
      <c r="T65" s="70"/>
      <c r="U65" s="69"/>
      <c r="V65" s="70"/>
      <c r="W65" s="69"/>
      <c r="X65" s="70"/>
      <c r="Y65" s="1" t="str">
        <f t="shared" si="36"/>
        <v>NOVEMBER 2021</v>
      </c>
      <c r="Z65" s="3">
        <f t="shared" si="4"/>
        <v>0</v>
      </c>
      <c r="AA65" s="3">
        <f t="shared" si="5"/>
        <v>0</v>
      </c>
      <c r="AB65" s="3">
        <f t="shared" si="6"/>
        <v>0</v>
      </c>
      <c r="AC65" s="3">
        <f t="shared" si="7"/>
        <v>0</v>
      </c>
      <c r="AD65" s="3">
        <f t="shared" si="8"/>
        <v>0</v>
      </c>
      <c r="AE65" s="3">
        <f t="shared" si="9"/>
        <v>0</v>
      </c>
      <c r="AF65" s="3">
        <f t="shared" si="10"/>
        <v>0</v>
      </c>
      <c r="AG65" s="3">
        <f t="shared" si="11"/>
        <v>0</v>
      </c>
      <c r="AH65" s="3">
        <f t="shared" si="12"/>
        <v>0</v>
      </c>
      <c r="AI65" s="3">
        <f t="shared" si="13"/>
        <v>0</v>
      </c>
    </row>
    <row r="66" spans="1:35" x14ac:dyDescent="0.25">
      <c r="A66" s="98"/>
      <c r="B66" s="30">
        <f>LOOKUP($H$9,pomožno!B61:E61,pomožno!F61:I61)</f>
        <v>44518</v>
      </c>
      <c r="C66" s="56">
        <f t="shared" si="1"/>
        <v>0</v>
      </c>
      <c r="D66" s="54">
        <f t="shared" si="2"/>
        <v>0</v>
      </c>
      <c r="E66" s="69"/>
      <c r="F66" s="70"/>
      <c r="G66" s="69"/>
      <c r="H66" s="70"/>
      <c r="I66" s="69"/>
      <c r="J66" s="70"/>
      <c r="K66" s="69"/>
      <c r="L66" s="70"/>
      <c r="M66" s="69"/>
      <c r="N66" s="70"/>
      <c r="O66" s="71"/>
      <c r="P66" s="70"/>
      <c r="Q66" s="69"/>
      <c r="R66" s="70"/>
      <c r="S66" s="69"/>
      <c r="T66" s="70"/>
      <c r="U66" s="69"/>
      <c r="V66" s="70"/>
      <c r="W66" s="69"/>
      <c r="X66" s="70"/>
      <c r="Y66" s="1" t="str">
        <f t="shared" si="36"/>
        <v>NOVEMBER 2021</v>
      </c>
      <c r="Z66" s="3">
        <f t="shared" si="4"/>
        <v>0</v>
      </c>
      <c r="AA66" s="3">
        <f t="shared" si="5"/>
        <v>0</v>
      </c>
      <c r="AB66" s="3">
        <f t="shared" si="6"/>
        <v>0</v>
      </c>
      <c r="AC66" s="3">
        <f t="shared" si="7"/>
        <v>0</v>
      </c>
      <c r="AD66" s="3">
        <f t="shared" si="8"/>
        <v>0</v>
      </c>
      <c r="AE66" s="3">
        <f t="shared" si="9"/>
        <v>0</v>
      </c>
      <c r="AF66" s="3">
        <f t="shared" si="10"/>
        <v>0</v>
      </c>
      <c r="AG66" s="3">
        <f t="shared" si="11"/>
        <v>0</v>
      </c>
      <c r="AH66" s="3">
        <f t="shared" si="12"/>
        <v>0</v>
      </c>
      <c r="AI66" s="3">
        <f t="shared" si="13"/>
        <v>0</v>
      </c>
    </row>
    <row r="67" spans="1:35" x14ac:dyDescent="0.25">
      <c r="A67" s="98"/>
      <c r="B67" s="30">
        <f>LOOKUP($H$9,pomožno!B62:E62,pomožno!F62:I62)</f>
        <v>44519</v>
      </c>
      <c r="C67" s="56">
        <f t="shared" si="1"/>
        <v>0</v>
      </c>
      <c r="D67" s="54">
        <f t="shared" si="2"/>
        <v>0</v>
      </c>
      <c r="E67" s="69"/>
      <c r="F67" s="70"/>
      <c r="G67" s="69"/>
      <c r="H67" s="70"/>
      <c r="I67" s="69"/>
      <c r="J67" s="70"/>
      <c r="K67" s="69"/>
      <c r="L67" s="70"/>
      <c r="M67" s="69"/>
      <c r="N67" s="70"/>
      <c r="O67" s="71"/>
      <c r="P67" s="70"/>
      <c r="Q67" s="69"/>
      <c r="R67" s="70"/>
      <c r="S67" s="69"/>
      <c r="T67" s="70"/>
      <c r="U67" s="69"/>
      <c r="V67" s="70"/>
      <c r="W67" s="69"/>
      <c r="X67" s="70"/>
      <c r="Y67" s="1" t="str">
        <f t="shared" si="36"/>
        <v>NOVEMBER 2021</v>
      </c>
      <c r="Z67" s="3">
        <f t="shared" si="4"/>
        <v>0</v>
      </c>
      <c r="AA67" s="3">
        <f t="shared" si="5"/>
        <v>0</v>
      </c>
      <c r="AB67" s="3">
        <f t="shared" si="6"/>
        <v>0</v>
      </c>
      <c r="AC67" s="3">
        <f t="shared" si="7"/>
        <v>0</v>
      </c>
      <c r="AD67" s="3">
        <f t="shared" si="8"/>
        <v>0</v>
      </c>
      <c r="AE67" s="3">
        <f t="shared" si="9"/>
        <v>0</v>
      </c>
      <c r="AF67" s="3">
        <f t="shared" si="10"/>
        <v>0</v>
      </c>
      <c r="AG67" s="3">
        <f t="shared" si="11"/>
        <v>0</v>
      </c>
      <c r="AH67" s="3">
        <f t="shared" si="12"/>
        <v>0</v>
      </c>
      <c r="AI67" s="3">
        <f t="shared" si="13"/>
        <v>0</v>
      </c>
    </row>
    <row r="68" spans="1:35" x14ac:dyDescent="0.25">
      <c r="A68" s="98"/>
      <c r="B68" s="30">
        <f>LOOKUP($H$9,pomožno!B63:E63,pomožno!F63:I63)</f>
        <v>44520</v>
      </c>
      <c r="C68" s="56">
        <f t="shared" si="1"/>
        <v>0</v>
      </c>
      <c r="D68" s="54">
        <f t="shared" si="2"/>
        <v>0</v>
      </c>
      <c r="E68" s="69"/>
      <c r="F68" s="70"/>
      <c r="G68" s="69"/>
      <c r="H68" s="70"/>
      <c r="I68" s="69"/>
      <c r="J68" s="70"/>
      <c r="K68" s="69"/>
      <c r="L68" s="70"/>
      <c r="M68" s="69"/>
      <c r="N68" s="70"/>
      <c r="O68" s="71"/>
      <c r="P68" s="70"/>
      <c r="Q68" s="69"/>
      <c r="R68" s="70"/>
      <c r="S68" s="69"/>
      <c r="T68" s="70"/>
      <c r="U68" s="69"/>
      <c r="V68" s="70"/>
      <c r="W68" s="69"/>
      <c r="X68" s="70"/>
      <c r="Y68" s="1" t="str">
        <f t="shared" si="36"/>
        <v>NOVEMBER 2021</v>
      </c>
      <c r="Z68" s="3">
        <f t="shared" si="4"/>
        <v>0</v>
      </c>
      <c r="AA68" s="3">
        <f t="shared" si="5"/>
        <v>0</v>
      </c>
      <c r="AB68" s="3">
        <f t="shared" si="6"/>
        <v>0</v>
      </c>
      <c r="AC68" s="3">
        <f t="shared" si="7"/>
        <v>0</v>
      </c>
      <c r="AD68" s="3">
        <f t="shared" si="8"/>
        <v>0</v>
      </c>
      <c r="AE68" s="3">
        <f t="shared" si="9"/>
        <v>0</v>
      </c>
      <c r="AF68" s="3">
        <f t="shared" si="10"/>
        <v>0</v>
      </c>
      <c r="AG68" s="3">
        <f t="shared" si="11"/>
        <v>0</v>
      </c>
      <c r="AH68" s="3">
        <f t="shared" si="12"/>
        <v>0</v>
      </c>
      <c r="AI68" s="3">
        <f t="shared" si="13"/>
        <v>0</v>
      </c>
    </row>
    <row r="69" spans="1:35" x14ac:dyDescent="0.25">
      <c r="A69" s="98"/>
      <c r="B69" s="30">
        <f>LOOKUP($H$9,pomožno!B64:E64,pomožno!F64:I64)</f>
        <v>44521</v>
      </c>
      <c r="C69" s="56">
        <f t="shared" si="1"/>
        <v>0</v>
      </c>
      <c r="D69" s="54">
        <f t="shared" si="2"/>
        <v>0</v>
      </c>
      <c r="E69" s="69"/>
      <c r="F69" s="70"/>
      <c r="G69" s="69"/>
      <c r="H69" s="70"/>
      <c r="I69" s="69"/>
      <c r="J69" s="70"/>
      <c r="K69" s="69"/>
      <c r="L69" s="70"/>
      <c r="M69" s="69"/>
      <c r="N69" s="70"/>
      <c r="O69" s="71"/>
      <c r="P69" s="70"/>
      <c r="Q69" s="69"/>
      <c r="R69" s="70"/>
      <c r="S69" s="69"/>
      <c r="T69" s="70"/>
      <c r="U69" s="69"/>
      <c r="V69" s="70"/>
      <c r="W69" s="69"/>
      <c r="X69" s="70"/>
      <c r="Y69" s="1" t="str">
        <f t="shared" si="36"/>
        <v>NOVEMBER 2021</v>
      </c>
      <c r="Z69" s="3">
        <f t="shared" si="4"/>
        <v>0</v>
      </c>
      <c r="AA69" s="3">
        <f t="shared" si="5"/>
        <v>0</v>
      </c>
      <c r="AB69" s="3">
        <f t="shared" si="6"/>
        <v>0</v>
      </c>
      <c r="AC69" s="3">
        <f t="shared" si="7"/>
        <v>0</v>
      </c>
      <c r="AD69" s="3">
        <f t="shared" si="8"/>
        <v>0</v>
      </c>
      <c r="AE69" s="3">
        <f t="shared" si="9"/>
        <v>0</v>
      </c>
      <c r="AF69" s="3">
        <f t="shared" si="10"/>
        <v>0</v>
      </c>
      <c r="AG69" s="3">
        <f t="shared" si="11"/>
        <v>0</v>
      </c>
      <c r="AH69" s="3">
        <f t="shared" si="12"/>
        <v>0</v>
      </c>
      <c r="AI69" s="3">
        <f t="shared" si="13"/>
        <v>0</v>
      </c>
    </row>
    <row r="70" spans="1:35" x14ac:dyDescent="0.25">
      <c r="A70" s="98"/>
      <c r="B70" s="30">
        <f>LOOKUP($H$9,pomožno!B65:E65,pomožno!F65:I65)</f>
        <v>44522</v>
      </c>
      <c r="C70" s="56">
        <f t="shared" si="1"/>
        <v>0</v>
      </c>
      <c r="D70" s="54">
        <f t="shared" si="2"/>
        <v>0</v>
      </c>
      <c r="E70" s="69"/>
      <c r="F70" s="70"/>
      <c r="G70" s="69"/>
      <c r="H70" s="70"/>
      <c r="I70" s="69"/>
      <c r="J70" s="70"/>
      <c r="K70" s="69"/>
      <c r="L70" s="70"/>
      <c r="M70" s="69"/>
      <c r="N70" s="70"/>
      <c r="O70" s="71"/>
      <c r="P70" s="70"/>
      <c r="Q70" s="69"/>
      <c r="R70" s="70"/>
      <c r="S70" s="69"/>
      <c r="T70" s="70"/>
      <c r="U70" s="69"/>
      <c r="V70" s="70"/>
      <c r="W70" s="69"/>
      <c r="X70" s="70"/>
      <c r="Y70" s="1" t="str">
        <f t="shared" si="36"/>
        <v>NOVEMBER 2021</v>
      </c>
      <c r="Z70" s="3">
        <f t="shared" si="4"/>
        <v>0</v>
      </c>
      <c r="AA70" s="3">
        <f t="shared" si="5"/>
        <v>0</v>
      </c>
      <c r="AB70" s="3">
        <f t="shared" si="6"/>
        <v>0</v>
      </c>
      <c r="AC70" s="3">
        <f t="shared" si="7"/>
        <v>0</v>
      </c>
      <c r="AD70" s="3">
        <f t="shared" si="8"/>
        <v>0</v>
      </c>
      <c r="AE70" s="3">
        <f t="shared" si="9"/>
        <v>0</v>
      </c>
      <c r="AF70" s="3">
        <f t="shared" si="10"/>
        <v>0</v>
      </c>
      <c r="AG70" s="3">
        <f t="shared" si="11"/>
        <v>0</v>
      </c>
      <c r="AH70" s="3">
        <f t="shared" si="12"/>
        <v>0</v>
      </c>
      <c r="AI70" s="3">
        <f t="shared" si="13"/>
        <v>0</v>
      </c>
    </row>
    <row r="71" spans="1:35" x14ac:dyDescent="0.25">
      <c r="A71" s="98"/>
      <c r="B71" s="30">
        <f>LOOKUP($H$9,pomožno!B66:E66,pomožno!F66:I66)</f>
        <v>44523</v>
      </c>
      <c r="C71" s="56">
        <f t="shared" si="1"/>
        <v>0</v>
      </c>
      <c r="D71" s="54">
        <f t="shared" si="2"/>
        <v>0</v>
      </c>
      <c r="E71" s="69"/>
      <c r="F71" s="70"/>
      <c r="G71" s="69"/>
      <c r="H71" s="70"/>
      <c r="I71" s="69"/>
      <c r="J71" s="70"/>
      <c r="K71" s="69"/>
      <c r="L71" s="70"/>
      <c r="M71" s="69"/>
      <c r="N71" s="70"/>
      <c r="O71" s="71"/>
      <c r="P71" s="70"/>
      <c r="Q71" s="69"/>
      <c r="R71" s="70"/>
      <c r="S71" s="69"/>
      <c r="T71" s="70"/>
      <c r="U71" s="69"/>
      <c r="V71" s="70"/>
      <c r="W71" s="69"/>
      <c r="X71" s="70"/>
      <c r="Y71" s="1" t="str">
        <f t="shared" si="36"/>
        <v>NOVEMBER 2021</v>
      </c>
      <c r="Z71" s="3">
        <f t="shared" si="4"/>
        <v>0</v>
      </c>
      <c r="AA71" s="3">
        <f t="shared" si="5"/>
        <v>0</v>
      </c>
      <c r="AB71" s="3">
        <f t="shared" si="6"/>
        <v>0</v>
      </c>
      <c r="AC71" s="3">
        <f t="shared" si="7"/>
        <v>0</v>
      </c>
      <c r="AD71" s="3">
        <f t="shared" si="8"/>
        <v>0</v>
      </c>
      <c r="AE71" s="3">
        <f t="shared" si="9"/>
        <v>0</v>
      </c>
      <c r="AF71" s="3">
        <f t="shared" si="10"/>
        <v>0</v>
      </c>
      <c r="AG71" s="3">
        <f t="shared" si="11"/>
        <v>0</v>
      </c>
      <c r="AH71" s="3">
        <f t="shared" si="12"/>
        <v>0</v>
      </c>
      <c r="AI71" s="3">
        <f t="shared" si="13"/>
        <v>0</v>
      </c>
    </row>
    <row r="72" spans="1:35" x14ac:dyDescent="0.25">
      <c r="A72" s="98"/>
      <c r="B72" s="30">
        <f>LOOKUP($H$9,pomožno!B67:E67,pomožno!F67:I67)</f>
        <v>44524</v>
      </c>
      <c r="C72" s="56">
        <f t="shared" si="1"/>
        <v>0</v>
      </c>
      <c r="D72" s="54">
        <f t="shared" si="2"/>
        <v>0</v>
      </c>
      <c r="E72" s="69"/>
      <c r="F72" s="70"/>
      <c r="G72" s="69"/>
      <c r="H72" s="70"/>
      <c r="I72" s="69"/>
      <c r="J72" s="70"/>
      <c r="K72" s="69"/>
      <c r="L72" s="70"/>
      <c r="M72" s="69"/>
      <c r="N72" s="70"/>
      <c r="O72" s="71"/>
      <c r="P72" s="70"/>
      <c r="Q72" s="69"/>
      <c r="R72" s="70"/>
      <c r="S72" s="69"/>
      <c r="T72" s="70"/>
      <c r="U72" s="69"/>
      <c r="V72" s="70"/>
      <c r="W72" s="69"/>
      <c r="X72" s="70"/>
      <c r="Y72" s="1" t="str">
        <f t="shared" si="36"/>
        <v>NOVEMBER 2021</v>
      </c>
      <c r="Z72" s="3">
        <f t="shared" si="4"/>
        <v>0</v>
      </c>
      <c r="AA72" s="3">
        <f t="shared" si="5"/>
        <v>0</v>
      </c>
      <c r="AB72" s="3">
        <f t="shared" si="6"/>
        <v>0</v>
      </c>
      <c r="AC72" s="3">
        <f t="shared" si="7"/>
        <v>0</v>
      </c>
      <c r="AD72" s="3">
        <f t="shared" si="8"/>
        <v>0</v>
      </c>
      <c r="AE72" s="3">
        <f t="shared" si="9"/>
        <v>0</v>
      </c>
      <c r="AF72" s="3">
        <f t="shared" si="10"/>
        <v>0</v>
      </c>
      <c r="AG72" s="3">
        <f t="shared" si="11"/>
        <v>0</v>
      </c>
      <c r="AH72" s="3">
        <f t="shared" si="12"/>
        <v>0</v>
      </c>
      <c r="AI72" s="3">
        <f t="shared" si="13"/>
        <v>0</v>
      </c>
    </row>
    <row r="73" spans="1:35" x14ac:dyDescent="0.25">
      <c r="A73" s="98"/>
      <c r="B73" s="30">
        <f>LOOKUP($H$9,pomožno!B68:E68,pomožno!F68:I68)</f>
        <v>44525</v>
      </c>
      <c r="C73" s="56">
        <f t="shared" si="1"/>
        <v>0</v>
      </c>
      <c r="D73" s="54">
        <f t="shared" si="2"/>
        <v>0</v>
      </c>
      <c r="E73" s="69"/>
      <c r="F73" s="70"/>
      <c r="G73" s="69"/>
      <c r="H73" s="70"/>
      <c r="I73" s="69"/>
      <c r="J73" s="70"/>
      <c r="K73" s="69"/>
      <c r="L73" s="70"/>
      <c r="M73" s="69"/>
      <c r="N73" s="70"/>
      <c r="O73" s="71"/>
      <c r="P73" s="70"/>
      <c r="Q73" s="69"/>
      <c r="R73" s="70"/>
      <c r="S73" s="69"/>
      <c r="T73" s="70"/>
      <c r="U73" s="69"/>
      <c r="V73" s="70"/>
      <c r="W73" s="69"/>
      <c r="X73" s="70"/>
      <c r="Y73" s="1" t="str">
        <f t="shared" si="36"/>
        <v>NOVEMBER 2021</v>
      </c>
      <c r="Z73" s="3">
        <f t="shared" si="4"/>
        <v>0</v>
      </c>
      <c r="AA73" s="3">
        <f t="shared" si="5"/>
        <v>0</v>
      </c>
      <c r="AB73" s="3">
        <f t="shared" si="6"/>
        <v>0</v>
      </c>
      <c r="AC73" s="3">
        <f t="shared" si="7"/>
        <v>0</v>
      </c>
      <c r="AD73" s="3">
        <f t="shared" si="8"/>
        <v>0</v>
      </c>
      <c r="AE73" s="3">
        <f t="shared" si="9"/>
        <v>0</v>
      </c>
      <c r="AF73" s="3">
        <f t="shared" si="10"/>
        <v>0</v>
      </c>
      <c r="AG73" s="3">
        <f t="shared" si="11"/>
        <v>0</v>
      </c>
      <c r="AH73" s="3">
        <f t="shared" si="12"/>
        <v>0</v>
      </c>
      <c r="AI73" s="3">
        <f t="shared" si="13"/>
        <v>0</v>
      </c>
    </row>
    <row r="74" spans="1:35" x14ac:dyDescent="0.25">
      <c r="A74" s="98"/>
      <c r="B74" s="30">
        <f>LOOKUP($H$9,pomožno!B69:E69,pomožno!F69:I69)</f>
        <v>44526</v>
      </c>
      <c r="C74" s="56">
        <f t="shared" si="1"/>
        <v>0</v>
      </c>
      <c r="D74" s="54">
        <f t="shared" si="2"/>
        <v>0</v>
      </c>
      <c r="E74" s="69"/>
      <c r="F74" s="70"/>
      <c r="G74" s="69"/>
      <c r="H74" s="70"/>
      <c r="I74" s="69"/>
      <c r="J74" s="70"/>
      <c r="K74" s="69"/>
      <c r="L74" s="70"/>
      <c r="M74" s="69"/>
      <c r="N74" s="70"/>
      <c r="O74" s="71"/>
      <c r="P74" s="70"/>
      <c r="Q74" s="69"/>
      <c r="R74" s="70"/>
      <c r="S74" s="69"/>
      <c r="T74" s="70"/>
      <c r="U74" s="69"/>
      <c r="V74" s="70"/>
      <c r="W74" s="69"/>
      <c r="X74" s="70"/>
      <c r="Y74" s="1" t="str">
        <f t="shared" si="36"/>
        <v>NOVEMBER 2021</v>
      </c>
      <c r="Z74" s="3">
        <f t="shared" si="4"/>
        <v>0</v>
      </c>
      <c r="AA74" s="3">
        <f t="shared" si="5"/>
        <v>0</v>
      </c>
      <c r="AB74" s="3">
        <f t="shared" si="6"/>
        <v>0</v>
      </c>
      <c r="AC74" s="3">
        <f t="shared" si="7"/>
        <v>0</v>
      </c>
      <c r="AD74" s="3">
        <f t="shared" si="8"/>
        <v>0</v>
      </c>
      <c r="AE74" s="3">
        <f t="shared" si="9"/>
        <v>0</v>
      </c>
      <c r="AF74" s="3">
        <f t="shared" si="10"/>
        <v>0</v>
      </c>
      <c r="AG74" s="3">
        <f t="shared" si="11"/>
        <v>0</v>
      </c>
      <c r="AH74" s="3">
        <f t="shared" si="12"/>
        <v>0</v>
      </c>
      <c r="AI74" s="3">
        <f t="shared" si="13"/>
        <v>0</v>
      </c>
    </row>
    <row r="75" spans="1:35" x14ac:dyDescent="0.25">
      <c r="A75" s="98"/>
      <c r="B75" s="30">
        <f>LOOKUP($H$9,pomožno!B70:E70,pomožno!F70:I70)</f>
        <v>44527</v>
      </c>
      <c r="C75" s="56">
        <f t="shared" si="1"/>
        <v>0</v>
      </c>
      <c r="D75" s="54">
        <f t="shared" si="2"/>
        <v>0</v>
      </c>
      <c r="E75" s="69"/>
      <c r="F75" s="70"/>
      <c r="G75" s="69"/>
      <c r="H75" s="70"/>
      <c r="I75" s="69"/>
      <c r="J75" s="70"/>
      <c r="K75" s="69"/>
      <c r="L75" s="70"/>
      <c r="M75" s="69"/>
      <c r="N75" s="70"/>
      <c r="O75" s="71"/>
      <c r="P75" s="70"/>
      <c r="Q75" s="69"/>
      <c r="R75" s="70"/>
      <c r="S75" s="69"/>
      <c r="T75" s="70"/>
      <c r="U75" s="69"/>
      <c r="V75" s="70"/>
      <c r="W75" s="69"/>
      <c r="X75" s="70"/>
      <c r="Y75" s="1" t="str">
        <f t="shared" si="36"/>
        <v>NOVEMBER 2021</v>
      </c>
      <c r="Z75" s="3">
        <f t="shared" si="4"/>
        <v>0</v>
      </c>
      <c r="AA75" s="3">
        <f t="shared" si="5"/>
        <v>0</v>
      </c>
      <c r="AB75" s="3">
        <f t="shared" si="6"/>
        <v>0</v>
      </c>
      <c r="AC75" s="3">
        <f t="shared" si="7"/>
        <v>0</v>
      </c>
      <c r="AD75" s="3">
        <f t="shared" si="8"/>
        <v>0</v>
      </c>
      <c r="AE75" s="3">
        <f t="shared" si="9"/>
        <v>0</v>
      </c>
      <c r="AF75" s="3">
        <f t="shared" si="10"/>
        <v>0</v>
      </c>
      <c r="AG75" s="3">
        <f t="shared" si="11"/>
        <v>0</v>
      </c>
      <c r="AH75" s="3">
        <f t="shared" si="12"/>
        <v>0</v>
      </c>
      <c r="AI75" s="3">
        <f t="shared" si="13"/>
        <v>0</v>
      </c>
    </row>
    <row r="76" spans="1:35" x14ac:dyDescent="0.25">
      <c r="A76" s="98"/>
      <c r="B76" s="30">
        <f>LOOKUP($H$9,pomožno!B71:E71,pomožno!F71:I71)</f>
        <v>44528</v>
      </c>
      <c r="C76" s="56">
        <f t="shared" si="1"/>
        <v>0</v>
      </c>
      <c r="D76" s="54">
        <f t="shared" si="2"/>
        <v>0</v>
      </c>
      <c r="E76" s="69"/>
      <c r="F76" s="70"/>
      <c r="G76" s="69"/>
      <c r="H76" s="70"/>
      <c r="I76" s="69"/>
      <c r="J76" s="70"/>
      <c r="K76" s="69"/>
      <c r="L76" s="70"/>
      <c r="M76" s="69"/>
      <c r="N76" s="70"/>
      <c r="O76" s="71"/>
      <c r="P76" s="70"/>
      <c r="Q76" s="69"/>
      <c r="R76" s="70"/>
      <c r="S76" s="69"/>
      <c r="T76" s="70"/>
      <c r="U76" s="69"/>
      <c r="V76" s="70"/>
      <c r="W76" s="69"/>
      <c r="X76" s="70"/>
      <c r="Y76" s="1" t="str">
        <f t="shared" si="36"/>
        <v>NOVEMBER 2021</v>
      </c>
      <c r="Z76" s="3">
        <f t="shared" si="4"/>
        <v>0</v>
      </c>
      <c r="AA76" s="3">
        <f t="shared" si="5"/>
        <v>0</v>
      </c>
      <c r="AB76" s="3">
        <f t="shared" si="6"/>
        <v>0</v>
      </c>
      <c r="AC76" s="3">
        <f t="shared" si="7"/>
        <v>0</v>
      </c>
      <c r="AD76" s="3">
        <f t="shared" si="8"/>
        <v>0</v>
      </c>
      <c r="AE76" s="3">
        <f t="shared" si="9"/>
        <v>0</v>
      </c>
      <c r="AF76" s="3">
        <f t="shared" si="10"/>
        <v>0</v>
      </c>
      <c r="AG76" s="3">
        <f t="shared" si="11"/>
        <v>0</v>
      </c>
      <c r="AH76" s="3">
        <f t="shared" si="12"/>
        <v>0</v>
      </c>
      <c r="AI76" s="3">
        <f t="shared" si="13"/>
        <v>0</v>
      </c>
    </row>
    <row r="77" spans="1:35" x14ac:dyDescent="0.25">
      <c r="A77" s="98"/>
      <c r="B77" s="30">
        <f>LOOKUP($H$9,pomožno!B72:E72,pomožno!F72:I72)</f>
        <v>44529</v>
      </c>
      <c r="C77" s="56">
        <f>IF(B77=0,"",SUM(E77+G77+I77+K77+M77+O77+Q77+S77+U77+W77))</f>
        <v>0</v>
      </c>
      <c r="D77" s="54">
        <f>IF(B77=0,"",E77*F77+G77*H77+I77*J77+K77*L77+M77*N77+O77*P77+Q77*R77+S77*T77+U77*V77+W77*X77)</f>
        <v>0</v>
      </c>
      <c r="E77" s="69"/>
      <c r="F77" s="70"/>
      <c r="G77" s="69"/>
      <c r="H77" s="70"/>
      <c r="I77" s="69"/>
      <c r="J77" s="70"/>
      <c r="K77" s="69"/>
      <c r="L77" s="70"/>
      <c r="M77" s="69"/>
      <c r="N77" s="70"/>
      <c r="O77" s="71"/>
      <c r="P77" s="70"/>
      <c r="Q77" s="69"/>
      <c r="R77" s="70"/>
      <c r="S77" s="69"/>
      <c r="T77" s="70"/>
      <c r="U77" s="69"/>
      <c r="V77" s="70"/>
      <c r="W77" s="69"/>
      <c r="X77" s="70"/>
      <c r="Y77" s="1" t="str">
        <f>IF(B77=0,"",$H$9)</f>
        <v>NOVEMBER 2021</v>
      </c>
      <c r="Z77" s="3">
        <f t="shared" si="4"/>
        <v>0</v>
      </c>
      <c r="AA77" s="3">
        <f t="shared" si="5"/>
        <v>0</v>
      </c>
      <c r="AB77" s="3">
        <f t="shared" si="6"/>
        <v>0</v>
      </c>
      <c r="AC77" s="3">
        <f t="shared" si="7"/>
        <v>0</v>
      </c>
      <c r="AD77" s="3">
        <f t="shared" si="8"/>
        <v>0</v>
      </c>
      <c r="AE77" s="3">
        <f t="shared" si="9"/>
        <v>0</v>
      </c>
      <c r="AF77" s="3">
        <f t="shared" si="10"/>
        <v>0</v>
      </c>
      <c r="AG77" s="3">
        <f t="shared" si="11"/>
        <v>0</v>
      </c>
      <c r="AH77" s="3">
        <f t="shared" si="12"/>
        <v>0</v>
      </c>
      <c r="AI77" s="3">
        <f t="shared" si="13"/>
        <v>0</v>
      </c>
    </row>
    <row r="78" spans="1:35" x14ac:dyDescent="0.25">
      <c r="A78" s="98"/>
      <c r="B78" s="30">
        <f>LOOKUP($H$9,pomožno!B73:E73,pomožno!F73:I73)</f>
        <v>44530</v>
      </c>
      <c r="C78" s="56">
        <f>IF(B78=0,"",SUM(E78+G78+I78+K78+M78+O78+Q78+S78+U78+W78))</f>
        <v>0</v>
      </c>
      <c r="D78" s="54">
        <f>IF(B78=0,"",E78*F78+G78*H78+I78*J78+K78*L78+M78*N78+O78*P78+Q78*R78+S78*T78+U78*V78+W78*X78)</f>
        <v>0</v>
      </c>
      <c r="E78" s="69"/>
      <c r="F78" s="70"/>
      <c r="G78" s="69"/>
      <c r="H78" s="70"/>
      <c r="I78" s="69"/>
      <c r="J78" s="70"/>
      <c r="K78" s="69"/>
      <c r="L78" s="70"/>
      <c r="M78" s="69"/>
      <c r="N78" s="70"/>
      <c r="O78" s="71"/>
      <c r="P78" s="70"/>
      <c r="Q78" s="69"/>
      <c r="R78" s="70"/>
      <c r="S78" s="69"/>
      <c r="T78" s="70"/>
      <c r="U78" s="69"/>
      <c r="V78" s="70"/>
      <c r="W78" s="69"/>
      <c r="X78" s="70"/>
      <c r="Y78" s="1" t="str">
        <f>IF(B78=0,"",$H$9)</f>
        <v>NOVEMBER 2021</v>
      </c>
      <c r="Z78" s="3">
        <f t="shared" si="4"/>
        <v>0</v>
      </c>
      <c r="AA78" s="3">
        <f t="shared" si="5"/>
        <v>0</v>
      </c>
      <c r="AB78" s="3">
        <f t="shared" si="6"/>
        <v>0</v>
      </c>
      <c r="AC78" s="3">
        <f t="shared" si="7"/>
        <v>0</v>
      </c>
      <c r="AD78" s="3">
        <f t="shared" si="8"/>
        <v>0</v>
      </c>
      <c r="AE78" s="3">
        <f t="shared" si="9"/>
        <v>0</v>
      </c>
      <c r="AF78" s="3">
        <f t="shared" si="10"/>
        <v>0</v>
      </c>
      <c r="AG78" s="3">
        <f t="shared" si="11"/>
        <v>0</v>
      </c>
      <c r="AH78" s="3">
        <f t="shared" si="12"/>
        <v>0</v>
      </c>
      <c r="AI78" s="3">
        <f t="shared" si="13"/>
        <v>0</v>
      </c>
    </row>
    <row r="79" spans="1:35" ht="15.75" thickBot="1" x14ac:dyDescent="0.3">
      <c r="A79" s="99"/>
      <c r="B79" s="30">
        <f>LOOKUP($H$9,pomožno!B74:E74,pomožno!F74:I74)</f>
        <v>0</v>
      </c>
      <c r="C79" s="57" t="str">
        <f>IF(B79=0,"",SUM(E79+G79+I79+K79+M79+O79+Q79+S79+U79+W79))</f>
        <v/>
      </c>
      <c r="D79" s="54" t="str">
        <f>IF(B79=0,"",E79*F79+G79*H79+I79*J79+K79*L79+M79*N79+O79*P79+Q79*R79+S79*T79+U79*V79+W79*X79)</f>
        <v/>
      </c>
      <c r="E79" s="72"/>
      <c r="F79" s="73"/>
      <c r="G79" s="72"/>
      <c r="H79" s="73"/>
      <c r="I79" s="72"/>
      <c r="J79" s="73"/>
      <c r="K79" s="72"/>
      <c r="L79" s="73"/>
      <c r="M79" s="72"/>
      <c r="N79" s="73"/>
      <c r="O79" s="74"/>
      <c r="P79" s="73"/>
      <c r="Q79" s="72"/>
      <c r="R79" s="73"/>
      <c r="S79" s="72"/>
      <c r="T79" s="73"/>
      <c r="U79" s="72"/>
      <c r="V79" s="73"/>
      <c r="W79" s="72"/>
      <c r="X79" s="73"/>
      <c r="Y79" s="1" t="str">
        <f>IF(B79=0,"",$H$9)</f>
        <v/>
      </c>
      <c r="Z79" s="3">
        <f t="shared" si="4"/>
        <v>0</v>
      </c>
      <c r="AA79" s="3">
        <f t="shared" si="5"/>
        <v>0</v>
      </c>
      <c r="AB79" s="3">
        <f t="shared" si="6"/>
        <v>0</v>
      </c>
      <c r="AC79" s="3">
        <f t="shared" si="7"/>
        <v>0</v>
      </c>
      <c r="AD79" s="3">
        <f t="shared" si="8"/>
        <v>0</v>
      </c>
      <c r="AE79" s="3">
        <f t="shared" si="9"/>
        <v>0</v>
      </c>
      <c r="AF79" s="3">
        <f t="shared" si="10"/>
        <v>0</v>
      </c>
      <c r="AG79" s="3">
        <f t="shared" si="11"/>
        <v>0</v>
      </c>
      <c r="AH79" s="3">
        <f t="shared" si="12"/>
        <v>0</v>
      </c>
      <c r="AI79" s="3">
        <f t="shared" si="13"/>
        <v>0</v>
      </c>
    </row>
    <row r="80" spans="1:35" ht="15" customHeight="1" x14ac:dyDescent="0.25">
      <c r="A80" s="100" t="str">
        <f>H10</f>
        <v>DECEMBER 2021</v>
      </c>
      <c r="B80" s="29">
        <f>LOOKUP($H$10,pomožno!B75:E75,pomožno!F75:I75)</f>
        <v>44531</v>
      </c>
      <c r="C80" s="55">
        <f t="shared" si="1"/>
        <v>0</v>
      </c>
      <c r="D80" s="53">
        <f t="shared" si="2"/>
        <v>0</v>
      </c>
      <c r="E80" s="66"/>
      <c r="F80" s="67"/>
      <c r="G80" s="66"/>
      <c r="H80" s="67"/>
      <c r="I80" s="66"/>
      <c r="J80" s="67"/>
      <c r="K80" s="66"/>
      <c r="L80" s="67"/>
      <c r="M80" s="66"/>
      <c r="N80" s="67"/>
      <c r="O80" s="68"/>
      <c r="P80" s="67"/>
      <c r="Q80" s="66"/>
      <c r="R80" s="67"/>
      <c r="S80" s="66"/>
      <c r="T80" s="67"/>
      <c r="U80" s="66"/>
      <c r="V80" s="67"/>
      <c r="W80" s="66"/>
      <c r="X80" s="67"/>
      <c r="Y80" s="1" t="str">
        <f>$H$10</f>
        <v>DECEMBER 2021</v>
      </c>
      <c r="Z80" s="3">
        <f t="shared" si="4"/>
        <v>0</v>
      </c>
      <c r="AA80" s="3">
        <f t="shared" si="5"/>
        <v>0</v>
      </c>
      <c r="AB80" s="3">
        <f t="shared" si="6"/>
        <v>0</v>
      </c>
      <c r="AC80" s="3">
        <f t="shared" si="7"/>
        <v>0</v>
      </c>
      <c r="AD80" s="3">
        <f t="shared" si="8"/>
        <v>0</v>
      </c>
      <c r="AE80" s="3">
        <f t="shared" si="9"/>
        <v>0</v>
      </c>
      <c r="AF80" s="3">
        <f t="shared" si="10"/>
        <v>0</v>
      </c>
      <c r="AG80" s="3">
        <f t="shared" si="11"/>
        <v>0</v>
      </c>
      <c r="AH80" s="3">
        <f t="shared" si="12"/>
        <v>0</v>
      </c>
      <c r="AI80" s="3">
        <f t="shared" si="13"/>
        <v>0</v>
      </c>
    </row>
    <row r="81" spans="1:35" x14ac:dyDescent="0.25">
      <c r="A81" s="101"/>
      <c r="B81" s="30">
        <f>LOOKUP($H$10,pomožno!B76:E76,pomožno!F76:I76)</f>
        <v>44532</v>
      </c>
      <c r="C81" s="56">
        <f t="shared" si="1"/>
        <v>0</v>
      </c>
      <c r="D81" s="54">
        <f t="shared" si="2"/>
        <v>0</v>
      </c>
      <c r="E81" s="69"/>
      <c r="F81" s="70"/>
      <c r="G81" s="69"/>
      <c r="H81" s="70"/>
      <c r="I81" s="69"/>
      <c r="J81" s="70"/>
      <c r="K81" s="69"/>
      <c r="L81" s="70"/>
      <c r="M81" s="69"/>
      <c r="N81" s="70"/>
      <c r="O81" s="71"/>
      <c r="P81" s="70"/>
      <c r="Q81" s="69"/>
      <c r="R81" s="70"/>
      <c r="S81" s="69"/>
      <c r="T81" s="70"/>
      <c r="U81" s="69"/>
      <c r="V81" s="70"/>
      <c r="W81" s="69"/>
      <c r="X81" s="70"/>
      <c r="Y81" s="1" t="str">
        <f t="shared" ref="Y81:Y109" si="49">$H$10</f>
        <v>DECEMBER 2021</v>
      </c>
      <c r="Z81" s="3">
        <f t="shared" si="4"/>
        <v>0</v>
      </c>
      <c r="AA81" s="3">
        <f t="shared" si="5"/>
        <v>0</v>
      </c>
      <c r="AB81" s="3">
        <f t="shared" si="6"/>
        <v>0</v>
      </c>
      <c r="AC81" s="3">
        <f t="shared" si="7"/>
        <v>0</v>
      </c>
      <c r="AD81" s="3">
        <f t="shared" si="8"/>
        <v>0</v>
      </c>
      <c r="AE81" s="3">
        <f t="shared" si="9"/>
        <v>0</v>
      </c>
      <c r="AF81" s="3">
        <f t="shared" si="10"/>
        <v>0</v>
      </c>
      <c r="AG81" s="3">
        <f t="shared" si="11"/>
        <v>0</v>
      </c>
      <c r="AH81" s="3">
        <f t="shared" si="12"/>
        <v>0</v>
      </c>
      <c r="AI81" s="3">
        <f t="shared" si="13"/>
        <v>0</v>
      </c>
    </row>
    <row r="82" spans="1:35" x14ac:dyDescent="0.25">
      <c r="A82" s="101"/>
      <c r="B82" s="30">
        <f>LOOKUP($H$10,pomožno!B77:E77,pomožno!F77:I77)</f>
        <v>44533</v>
      </c>
      <c r="C82" s="56">
        <f t="shared" si="1"/>
        <v>0</v>
      </c>
      <c r="D82" s="54">
        <f t="shared" si="2"/>
        <v>0</v>
      </c>
      <c r="E82" s="69"/>
      <c r="F82" s="70"/>
      <c r="G82" s="69"/>
      <c r="H82" s="70"/>
      <c r="I82" s="69"/>
      <c r="J82" s="70"/>
      <c r="K82" s="69"/>
      <c r="L82" s="70"/>
      <c r="M82" s="69"/>
      <c r="N82" s="70"/>
      <c r="O82" s="71"/>
      <c r="P82" s="70"/>
      <c r="Q82" s="69"/>
      <c r="R82" s="70"/>
      <c r="S82" s="69"/>
      <c r="T82" s="70"/>
      <c r="U82" s="69"/>
      <c r="V82" s="70"/>
      <c r="W82" s="69"/>
      <c r="X82" s="70"/>
      <c r="Y82" s="1" t="str">
        <f t="shared" si="49"/>
        <v>DECEMBER 2021</v>
      </c>
      <c r="Z82" s="3">
        <f t="shared" si="4"/>
        <v>0</v>
      </c>
      <c r="AA82" s="3">
        <f t="shared" si="5"/>
        <v>0</v>
      </c>
      <c r="AB82" s="3">
        <f t="shared" si="6"/>
        <v>0</v>
      </c>
      <c r="AC82" s="3">
        <f t="shared" si="7"/>
        <v>0</v>
      </c>
      <c r="AD82" s="3">
        <f t="shared" si="8"/>
        <v>0</v>
      </c>
      <c r="AE82" s="3">
        <f t="shared" si="9"/>
        <v>0</v>
      </c>
      <c r="AF82" s="3">
        <f t="shared" si="10"/>
        <v>0</v>
      </c>
      <c r="AG82" s="3">
        <f t="shared" si="11"/>
        <v>0</v>
      </c>
      <c r="AH82" s="3">
        <f t="shared" si="12"/>
        <v>0</v>
      </c>
      <c r="AI82" s="3">
        <f t="shared" si="13"/>
        <v>0</v>
      </c>
    </row>
    <row r="83" spans="1:35" x14ac:dyDescent="0.25">
      <c r="A83" s="101"/>
      <c r="B83" s="30">
        <f>LOOKUP($H$10,pomožno!B78:E78,pomožno!F78:I78)</f>
        <v>44534</v>
      </c>
      <c r="C83" s="56">
        <f t="shared" si="1"/>
        <v>0</v>
      </c>
      <c r="D83" s="54">
        <f t="shared" si="2"/>
        <v>0</v>
      </c>
      <c r="E83" s="69"/>
      <c r="F83" s="70"/>
      <c r="G83" s="69"/>
      <c r="H83" s="70"/>
      <c r="I83" s="69"/>
      <c r="J83" s="70"/>
      <c r="K83" s="69"/>
      <c r="L83" s="70"/>
      <c r="M83" s="69"/>
      <c r="N83" s="70"/>
      <c r="O83" s="71"/>
      <c r="P83" s="70"/>
      <c r="Q83" s="69"/>
      <c r="R83" s="70"/>
      <c r="S83" s="69"/>
      <c r="T83" s="70"/>
      <c r="U83" s="69"/>
      <c r="V83" s="70"/>
      <c r="W83" s="69"/>
      <c r="X83" s="70"/>
      <c r="Y83" s="1" t="str">
        <f t="shared" si="49"/>
        <v>DECEMBER 2021</v>
      </c>
      <c r="Z83" s="3">
        <f t="shared" si="4"/>
        <v>0</v>
      </c>
      <c r="AA83" s="3">
        <f t="shared" si="5"/>
        <v>0</v>
      </c>
      <c r="AB83" s="3">
        <f t="shared" si="6"/>
        <v>0</v>
      </c>
      <c r="AC83" s="3">
        <f t="shared" si="7"/>
        <v>0</v>
      </c>
      <c r="AD83" s="3">
        <f t="shared" si="8"/>
        <v>0</v>
      </c>
      <c r="AE83" s="3">
        <f t="shared" si="9"/>
        <v>0</v>
      </c>
      <c r="AF83" s="3">
        <f t="shared" si="10"/>
        <v>0</v>
      </c>
      <c r="AG83" s="3">
        <f t="shared" si="11"/>
        <v>0</v>
      </c>
      <c r="AH83" s="3">
        <f t="shared" si="12"/>
        <v>0</v>
      </c>
      <c r="AI83" s="3">
        <f t="shared" si="13"/>
        <v>0</v>
      </c>
    </row>
    <row r="84" spans="1:35" x14ac:dyDescent="0.25">
      <c r="A84" s="101"/>
      <c r="B84" s="30">
        <f>LOOKUP($H$10,pomožno!B79:E79,pomožno!F79:I79)</f>
        <v>44535</v>
      </c>
      <c r="C84" s="56">
        <f t="shared" si="1"/>
        <v>0</v>
      </c>
      <c r="D84" s="54">
        <f t="shared" si="2"/>
        <v>0</v>
      </c>
      <c r="E84" s="69"/>
      <c r="F84" s="70"/>
      <c r="G84" s="69"/>
      <c r="H84" s="70"/>
      <c r="I84" s="69"/>
      <c r="J84" s="70"/>
      <c r="K84" s="69"/>
      <c r="L84" s="70"/>
      <c r="M84" s="69"/>
      <c r="N84" s="70"/>
      <c r="O84" s="71"/>
      <c r="P84" s="70"/>
      <c r="Q84" s="69"/>
      <c r="R84" s="70"/>
      <c r="S84" s="69"/>
      <c r="T84" s="70"/>
      <c r="U84" s="69"/>
      <c r="V84" s="70"/>
      <c r="W84" s="69"/>
      <c r="X84" s="70"/>
      <c r="Y84" s="1" t="str">
        <f t="shared" si="49"/>
        <v>DECEMBER 2021</v>
      </c>
      <c r="Z84" s="3">
        <f t="shared" si="4"/>
        <v>0</v>
      </c>
      <c r="AA84" s="3">
        <f t="shared" si="5"/>
        <v>0</v>
      </c>
      <c r="AB84" s="3">
        <f t="shared" si="6"/>
        <v>0</v>
      </c>
      <c r="AC84" s="3">
        <f t="shared" si="7"/>
        <v>0</v>
      </c>
      <c r="AD84" s="3">
        <f t="shared" si="8"/>
        <v>0</v>
      </c>
      <c r="AE84" s="3">
        <f t="shared" si="9"/>
        <v>0</v>
      </c>
      <c r="AF84" s="3">
        <f t="shared" si="10"/>
        <v>0</v>
      </c>
      <c r="AG84" s="3">
        <f t="shared" si="11"/>
        <v>0</v>
      </c>
      <c r="AH84" s="3">
        <f t="shared" si="12"/>
        <v>0</v>
      </c>
      <c r="AI84" s="3">
        <f t="shared" si="13"/>
        <v>0</v>
      </c>
    </row>
    <row r="85" spans="1:35" x14ac:dyDescent="0.25">
      <c r="A85" s="101"/>
      <c r="B85" s="30">
        <f>LOOKUP($H$10,pomožno!B80:E80,pomožno!F80:I80)</f>
        <v>44536</v>
      </c>
      <c r="C85" s="56">
        <f t="shared" si="1"/>
        <v>0</v>
      </c>
      <c r="D85" s="54">
        <f t="shared" si="2"/>
        <v>0</v>
      </c>
      <c r="E85" s="69"/>
      <c r="F85" s="70"/>
      <c r="G85" s="69"/>
      <c r="H85" s="70"/>
      <c r="I85" s="69"/>
      <c r="J85" s="70"/>
      <c r="K85" s="69"/>
      <c r="L85" s="70"/>
      <c r="M85" s="69"/>
      <c r="N85" s="70"/>
      <c r="O85" s="71"/>
      <c r="P85" s="70"/>
      <c r="Q85" s="69"/>
      <c r="R85" s="70"/>
      <c r="S85" s="69"/>
      <c r="T85" s="70"/>
      <c r="U85" s="69"/>
      <c r="V85" s="70"/>
      <c r="W85" s="69"/>
      <c r="X85" s="70"/>
      <c r="Y85" s="1" t="str">
        <f t="shared" si="49"/>
        <v>DECEMBER 2021</v>
      </c>
      <c r="Z85" s="3">
        <f t="shared" si="4"/>
        <v>0</v>
      </c>
      <c r="AA85" s="3">
        <f t="shared" si="5"/>
        <v>0</v>
      </c>
      <c r="AB85" s="3">
        <f t="shared" si="6"/>
        <v>0</v>
      </c>
      <c r="AC85" s="3">
        <f t="shared" si="7"/>
        <v>0</v>
      </c>
      <c r="AD85" s="3">
        <f t="shared" si="8"/>
        <v>0</v>
      </c>
      <c r="AE85" s="3">
        <f t="shared" si="9"/>
        <v>0</v>
      </c>
      <c r="AF85" s="3">
        <f t="shared" si="10"/>
        <v>0</v>
      </c>
      <c r="AG85" s="3">
        <f t="shared" si="11"/>
        <v>0</v>
      </c>
      <c r="AH85" s="3">
        <f t="shared" si="12"/>
        <v>0</v>
      </c>
      <c r="AI85" s="3">
        <f t="shared" si="13"/>
        <v>0</v>
      </c>
    </row>
    <row r="86" spans="1:35" x14ac:dyDescent="0.25">
      <c r="A86" s="101"/>
      <c r="B86" s="30">
        <f>LOOKUP($H$10,pomožno!B81:E81,pomožno!F81:I81)</f>
        <v>44537</v>
      </c>
      <c r="C86" s="56">
        <f t="shared" si="1"/>
        <v>0</v>
      </c>
      <c r="D86" s="54">
        <f t="shared" si="2"/>
        <v>0</v>
      </c>
      <c r="E86" s="69"/>
      <c r="F86" s="70"/>
      <c r="G86" s="69"/>
      <c r="H86" s="70"/>
      <c r="I86" s="69"/>
      <c r="J86" s="70"/>
      <c r="K86" s="69"/>
      <c r="L86" s="70"/>
      <c r="M86" s="69"/>
      <c r="N86" s="70"/>
      <c r="O86" s="71"/>
      <c r="P86" s="70"/>
      <c r="Q86" s="69"/>
      <c r="R86" s="70"/>
      <c r="S86" s="69"/>
      <c r="T86" s="70"/>
      <c r="U86" s="69"/>
      <c r="V86" s="70"/>
      <c r="W86" s="69"/>
      <c r="X86" s="70"/>
      <c r="Y86" s="1" t="str">
        <f t="shared" si="49"/>
        <v>DECEMBER 2021</v>
      </c>
      <c r="Z86" s="3">
        <f t="shared" si="4"/>
        <v>0</v>
      </c>
      <c r="AA86" s="3">
        <f t="shared" si="5"/>
        <v>0</v>
      </c>
      <c r="AB86" s="3">
        <f t="shared" si="6"/>
        <v>0</v>
      </c>
      <c r="AC86" s="3">
        <f t="shared" si="7"/>
        <v>0</v>
      </c>
      <c r="AD86" s="3">
        <f t="shared" si="8"/>
        <v>0</v>
      </c>
      <c r="AE86" s="3">
        <f t="shared" si="9"/>
        <v>0</v>
      </c>
      <c r="AF86" s="3">
        <f t="shared" si="10"/>
        <v>0</v>
      </c>
      <c r="AG86" s="3">
        <f t="shared" si="11"/>
        <v>0</v>
      </c>
      <c r="AH86" s="3">
        <f t="shared" si="12"/>
        <v>0</v>
      </c>
      <c r="AI86" s="3">
        <f t="shared" si="13"/>
        <v>0</v>
      </c>
    </row>
    <row r="87" spans="1:35" x14ac:dyDescent="0.25">
      <c r="A87" s="101"/>
      <c r="B87" s="30">
        <f>LOOKUP($H$10,pomožno!B82:E82,pomožno!F82:I82)</f>
        <v>44538</v>
      </c>
      <c r="C87" s="56">
        <f t="shared" si="1"/>
        <v>0</v>
      </c>
      <c r="D87" s="54">
        <f t="shared" si="2"/>
        <v>0</v>
      </c>
      <c r="E87" s="69"/>
      <c r="F87" s="70"/>
      <c r="G87" s="69"/>
      <c r="H87" s="70"/>
      <c r="I87" s="69"/>
      <c r="J87" s="70"/>
      <c r="K87" s="69"/>
      <c r="L87" s="70"/>
      <c r="M87" s="69"/>
      <c r="N87" s="70"/>
      <c r="O87" s="71"/>
      <c r="P87" s="70"/>
      <c r="Q87" s="69"/>
      <c r="R87" s="70"/>
      <c r="S87" s="69"/>
      <c r="T87" s="70"/>
      <c r="U87" s="69"/>
      <c r="V87" s="70"/>
      <c r="W87" s="69"/>
      <c r="X87" s="70"/>
      <c r="Y87" s="1" t="str">
        <f t="shared" si="49"/>
        <v>DECEMBER 2021</v>
      </c>
      <c r="Z87" s="3">
        <f t="shared" si="4"/>
        <v>0</v>
      </c>
      <c r="AA87" s="3">
        <f t="shared" si="5"/>
        <v>0</v>
      </c>
      <c r="AB87" s="3">
        <f t="shared" si="6"/>
        <v>0</v>
      </c>
      <c r="AC87" s="3">
        <f t="shared" si="7"/>
        <v>0</v>
      </c>
      <c r="AD87" s="3">
        <f t="shared" si="8"/>
        <v>0</v>
      </c>
      <c r="AE87" s="3">
        <f t="shared" si="9"/>
        <v>0</v>
      </c>
      <c r="AF87" s="3">
        <f t="shared" si="10"/>
        <v>0</v>
      </c>
      <c r="AG87" s="3">
        <f t="shared" si="11"/>
        <v>0</v>
      </c>
      <c r="AH87" s="3">
        <f t="shared" si="12"/>
        <v>0</v>
      </c>
      <c r="AI87" s="3">
        <f t="shared" si="13"/>
        <v>0</v>
      </c>
    </row>
    <row r="88" spans="1:35" x14ac:dyDescent="0.25">
      <c r="A88" s="101"/>
      <c r="B88" s="30">
        <f>LOOKUP($H$10,pomožno!B83:E83,pomožno!F83:I83)</f>
        <v>44539</v>
      </c>
      <c r="C88" s="56">
        <f t="shared" si="1"/>
        <v>0</v>
      </c>
      <c r="D88" s="54">
        <f t="shared" si="2"/>
        <v>0</v>
      </c>
      <c r="E88" s="69"/>
      <c r="F88" s="70"/>
      <c r="G88" s="69"/>
      <c r="H88" s="70"/>
      <c r="I88" s="69"/>
      <c r="J88" s="70"/>
      <c r="K88" s="69"/>
      <c r="L88" s="70"/>
      <c r="M88" s="69"/>
      <c r="N88" s="70"/>
      <c r="O88" s="71"/>
      <c r="P88" s="70"/>
      <c r="Q88" s="69"/>
      <c r="R88" s="70"/>
      <c r="S88" s="69"/>
      <c r="T88" s="70"/>
      <c r="U88" s="69"/>
      <c r="V88" s="70"/>
      <c r="W88" s="69"/>
      <c r="X88" s="70"/>
      <c r="Y88" s="1" t="str">
        <f t="shared" si="49"/>
        <v>DECEMBER 2021</v>
      </c>
      <c r="Z88" s="3">
        <f t="shared" si="4"/>
        <v>0</v>
      </c>
      <c r="AA88" s="3">
        <f t="shared" si="5"/>
        <v>0</v>
      </c>
      <c r="AB88" s="3">
        <f t="shared" si="6"/>
        <v>0</v>
      </c>
      <c r="AC88" s="3">
        <f t="shared" si="7"/>
        <v>0</v>
      </c>
      <c r="AD88" s="3">
        <f t="shared" si="8"/>
        <v>0</v>
      </c>
      <c r="AE88" s="3">
        <f t="shared" si="9"/>
        <v>0</v>
      </c>
      <c r="AF88" s="3">
        <f t="shared" si="10"/>
        <v>0</v>
      </c>
      <c r="AG88" s="3">
        <f t="shared" si="11"/>
        <v>0</v>
      </c>
      <c r="AH88" s="3">
        <f t="shared" si="12"/>
        <v>0</v>
      </c>
      <c r="AI88" s="3">
        <f t="shared" si="13"/>
        <v>0</v>
      </c>
    </row>
    <row r="89" spans="1:35" x14ac:dyDescent="0.25">
      <c r="A89" s="101"/>
      <c r="B89" s="30">
        <f>LOOKUP($H$10,pomožno!B84:E84,pomožno!F84:I84)</f>
        <v>44540</v>
      </c>
      <c r="C89" s="56">
        <f t="shared" si="1"/>
        <v>0</v>
      </c>
      <c r="D89" s="54">
        <f t="shared" si="2"/>
        <v>0</v>
      </c>
      <c r="E89" s="69"/>
      <c r="F89" s="70"/>
      <c r="G89" s="69"/>
      <c r="H89" s="70"/>
      <c r="I89" s="69"/>
      <c r="J89" s="70"/>
      <c r="K89" s="69"/>
      <c r="L89" s="70"/>
      <c r="M89" s="69"/>
      <c r="N89" s="70"/>
      <c r="O89" s="71"/>
      <c r="P89" s="70"/>
      <c r="Q89" s="69"/>
      <c r="R89" s="70"/>
      <c r="S89" s="69"/>
      <c r="T89" s="70"/>
      <c r="U89" s="69"/>
      <c r="V89" s="70"/>
      <c r="W89" s="69"/>
      <c r="X89" s="70"/>
      <c r="Y89" s="1" t="str">
        <f t="shared" si="49"/>
        <v>DECEMBER 2021</v>
      </c>
      <c r="Z89" s="3">
        <f t="shared" si="4"/>
        <v>0</v>
      </c>
      <c r="AA89" s="3">
        <f t="shared" si="5"/>
        <v>0</v>
      </c>
      <c r="AB89" s="3">
        <f t="shared" si="6"/>
        <v>0</v>
      </c>
      <c r="AC89" s="3">
        <f t="shared" si="7"/>
        <v>0</v>
      </c>
      <c r="AD89" s="3">
        <f t="shared" si="8"/>
        <v>0</v>
      </c>
      <c r="AE89" s="3">
        <f t="shared" si="9"/>
        <v>0</v>
      </c>
      <c r="AF89" s="3">
        <f t="shared" si="10"/>
        <v>0</v>
      </c>
      <c r="AG89" s="3">
        <f t="shared" si="11"/>
        <v>0</v>
      </c>
      <c r="AH89" s="3">
        <f t="shared" si="12"/>
        <v>0</v>
      </c>
      <c r="AI89" s="3">
        <f t="shared" si="13"/>
        <v>0</v>
      </c>
    </row>
    <row r="90" spans="1:35" x14ac:dyDescent="0.25">
      <c r="A90" s="101"/>
      <c r="B90" s="30">
        <f>LOOKUP($H$10,pomožno!B85:E85,pomožno!F85:I85)</f>
        <v>44541</v>
      </c>
      <c r="C90" s="56">
        <f t="shared" si="1"/>
        <v>0</v>
      </c>
      <c r="D90" s="54">
        <f t="shared" si="2"/>
        <v>0</v>
      </c>
      <c r="E90" s="69"/>
      <c r="F90" s="70"/>
      <c r="G90" s="69"/>
      <c r="H90" s="70"/>
      <c r="I90" s="69"/>
      <c r="J90" s="70"/>
      <c r="K90" s="69"/>
      <c r="L90" s="70"/>
      <c r="M90" s="69"/>
      <c r="N90" s="70"/>
      <c r="O90" s="71"/>
      <c r="P90" s="70"/>
      <c r="Q90" s="69"/>
      <c r="R90" s="70"/>
      <c r="S90" s="69"/>
      <c r="T90" s="70"/>
      <c r="U90" s="69"/>
      <c r="V90" s="70"/>
      <c r="W90" s="69"/>
      <c r="X90" s="70"/>
      <c r="Y90" s="1" t="str">
        <f t="shared" si="49"/>
        <v>DECEMBER 2021</v>
      </c>
      <c r="Z90" s="3">
        <f t="shared" si="4"/>
        <v>0</v>
      </c>
      <c r="AA90" s="3">
        <f t="shared" si="5"/>
        <v>0</v>
      </c>
      <c r="AB90" s="3">
        <f t="shared" si="6"/>
        <v>0</v>
      </c>
      <c r="AC90" s="3">
        <f t="shared" si="7"/>
        <v>0</v>
      </c>
      <c r="AD90" s="3">
        <f t="shared" si="8"/>
        <v>0</v>
      </c>
      <c r="AE90" s="3">
        <f t="shared" si="9"/>
        <v>0</v>
      </c>
      <c r="AF90" s="3">
        <f t="shared" si="10"/>
        <v>0</v>
      </c>
      <c r="AG90" s="3">
        <f t="shared" si="11"/>
        <v>0</v>
      </c>
      <c r="AH90" s="3">
        <f t="shared" si="12"/>
        <v>0</v>
      </c>
      <c r="AI90" s="3">
        <f t="shared" si="13"/>
        <v>0</v>
      </c>
    </row>
    <row r="91" spans="1:35" x14ac:dyDescent="0.25">
      <c r="A91" s="101"/>
      <c r="B91" s="30">
        <f>LOOKUP($H$10,pomožno!B86:E86,pomožno!F86:I86)</f>
        <v>44542</v>
      </c>
      <c r="C91" s="56">
        <f t="shared" si="1"/>
        <v>0</v>
      </c>
      <c r="D91" s="54">
        <f t="shared" si="2"/>
        <v>0</v>
      </c>
      <c r="E91" s="69"/>
      <c r="F91" s="70"/>
      <c r="G91" s="69"/>
      <c r="H91" s="70"/>
      <c r="I91" s="69"/>
      <c r="J91" s="70"/>
      <c r="K91" s="69"/>
      <c r="L91" s="70"/>
      <c r="M91" s="69"/>
      <c r="N91" s="70"/>
      <c r="O91" s="71"/>
      <c r="P91" s="70"/>
      <c r="Q91" s="69"/>
      <c r="R91" s="70"/>
      <c r="S91" s="69"/>
      <c r="T91" s="70"/>
      <c r="U91" s="69"/>
      <c r="V91" s="70"/>
      <c r="W91" s="69"/>
      <c r="X91" s="70"/>
      <c r="Y91" s="1" t="str">
        <f t="shared" si="49"/>
        <v>DECEMBER 2021</v>
      </c>
      <c r="Z91" s="3">
        <f t="shared" si="4"/>
        <v>0</v>
      </c>
      <c r="AA91" s="3">
        <f t="shared" si="5"/>
        <v>0</v>
      </c>
      <c r="AB91" s="3">
        <f t="shared" si="6"/>
        <v>0</v>
      </c>
      <c r="AC91" s="3">
        <f t="shared" si="7"/>
        <v>0</v>
      </c>
      <c r="AD91" s="3">
        <f t="shared" si="8"/>
        <v>0</v>
      </c>
      <c r="AE91" s="3">
        <f t="shared" si="9"/>
        <v>0</v>
      </c>
      <c r="AF91" s="3">
        <f t="shared" si="10"/>
        <v>0</v>
      </c>
      <c r="AG91" s="3">
        <f t="shared" si="11"/>
        <v>0</v>
      </c>
      <c r="AH91" s="3">
        <f t="shared" si="12"/>
        <v>0</v>
      </c>
      <c r="AI91" s="3">
        <f t="shared" si="13"/>
        <v>0</v>
      </c>
    </row>
    <row r="92" spans="1:35" x14ac:dyDescent="0.25">
      <c r="A92" s="101"/>
      <c r="B92" s="30">
        <f>LOOKUP($H$10,pomožno!B87:E87,pomožno!F87:I87)</f>
        <v>44543</v>
      </c>
      <c r="C92" s="56">
        <f t="shared" si="1"/>
        <v>0</v>
      </c>
      <c r="D92" s="54">
        <f t="shared" si="2"/>
        <v>0</v>
      </c>
      <c r="E92" s="69"/>
      <c r="F92" s="70"/>
      <c r="G92" s="69"/>
      <c r="H92" s="70"/>
      <c r="I92" s="69"/>
      <c r="J92" s="70"/>
      <c r="K92" s="69"/>
      <c r="L92" s="70"/>
      <c r="M92" s="69"/>
      <c r="N92" s="70"/>
      <c r="O92" s="71"/>
      <c r="P92" s="70"/>
      <c r="Q92" s="69"/>
      <c r="R92" s="70"/>
      <c r="S92" s="69"/>
      <c r="T92" s="70"/>
      <c r="U92" s="69"/>
      <c r="V92" s="70"/>
      <c r="W92" s="69"/>
      <c r="X92" s="70"/>
      <c r="Y92" s="1" t="str">
        <f t="shared" si="49"/>
        <v>DECEMBER 2021</v>
      </c>
      <c r="Z92" s="3">
        <f t="shared" si="4"/>
        <v>0</v>
      </c>
      <c r="AA92" s="3">
        <f t="shared" si="5"/>
        <v>0</v>
      </c>
      <c r="AB92" s="3">
        <f t="shared" si="6"/>
        <v>0</v>
      </c>
      <c r="AC92" s="3">
        <f t="shared" si="7"/>
        <v>0</v>
      </c>
      <c r="AD92" s="3">
        <f t="shared" si="8"/>
        <v>0</v>
      </c>
      <c r="AE92" s="3">
        <f t="shared" si="9"/>
        <v>0</v>
      </c>
      <c r="AF92" s="3">
        <f t="shared" si="10"/>
        <v>0</v>
      </c>
      <c r="AG92" s="3">
        <f t="shared" si="11"/>
        <v>0</v>
      </c>
      <c r="AH92" s="3">
        <f t="shared" si="12"/>
        <v>0</v>
      </c>
      <c r="AI92" s="3">
        <f t="shared" si="13"/>
        <v>0</v>
      </c>
    </row>
    <row r="93" spans="1:35" x14ac:dyDescent="0.25">
      <c r="A93" s="101"/>
      <c r="B93" s="30">
        <f>LOOKUP($H$10,pomožno!B88:E88,pomožno!F88:I88)</f>
        <v>44544</v>
      </c>
      <c r="C93" s="56">
        <f t="shared" si="1"/>
        <v>0</v>
      </c>
      <c r="D93" s="54">
        <f t="shared" si="2"/>
        <v>0</v>
      </c>
      <c r="E93" s="69"/>
      <c r="F93" s="70"/>
      <c r="G93" s="69"/>
      <c r="H93" s="70"/>
      <c r="I93" s="69"/>
      <c r="J93" s="70"/>
      <c r="K93" s="69"/>
      <c r="L93" s="70"/>
      <c r="M93" s="69"/>
      <c r="N93" s="70"/>
      <c r="O93" s="71"/>
      <c r="P93" s="70"/>
      <c r="Q93" s="69"/>
      <c r="R93" s="70"/>
      <c r="S93" s="69"/>
      <c r="T93" s="70"/>
      <c r="U93" s="69"/>
      <c r="V93" s="70"/>
      <c r="W93" s="69"/>
      <c r="X93" s="70"/>
      <c r="Y93" s="1" t="str">
        <f t="shared" si="49"/>
        <v>DECEMBER 2021</v>
      </c>
      <c r="Z93" s="3">
        <f t="shared" si="4"/>
        <v>0</v>
      </c>
      <c r="AA93" s="3">
        <f t="shared" si="5"/>
        <v>0</v>
      </c>
      <c r="AB93" s="3">
        <f t="shared" si="6"/>
        <v>0</v>
      </c>
      <c r="AC93" s="3">
        <f t="shared" si="7"/>
        <v>0</v>
      </c>
      <c r="AD93" s="3">
        <f t="shared" si="8"/>
        <v>0</v>
      </c>
      <c r="AE93" s="3">
        <f t="shared" si="9"/>
        <v>0</v>
      </c>
      <c r="AF93" s="3">
        <f t="shared" si="10"/>
        <v>0</v>
      </c>
      <c r="AG93" s="3">
        <f t="shared" si="11"/>
        <v>0</v>
      </c>
      <c r="AH93" s="3">
        <f t="shared" si="12"/>
        <v>0</v>
      </c>
      <c r="AI93" s="3">
        <f t="shared" si="13"/>
        <v>0</v>
      </c>
    </row>
    <row r="94" spans="1:35" x14ac:dyDescent="0.25">
      <c r="A94" s="101"/>
      <c r="B94" s="30">
        <f>LOOKUP($H$10,pomožno!B89:E89,pomožno!F89:I89)</f>
        <v>44545</v>
      </c>
      <c r="C94" s="56">
        <f t="shared" si="1"/>
        <v>0</v>
      </c>
      <c r="D94" s="54">
        <f t="shared" si="2"/>
        <v>0</v>
      </c>
      <c r="E94" s="69"/>
      <c r="F94" s="70"/>
      <c r="G94" s="69"/>
      <c r="H94" s="70"/>
      <c r="I94" s="69"/>
      <c r="J94" s="70"/>
      <c r="K94" s="69"/>
      <c r="L94" s="70"/>
      <c r="M94" s="69"/>
      <c r="N94" s="70"/>
      <c r="O94" s="71"/>
      <c r="P94" s="70"/>
      <c r="Q94" s="69"/>
      <c r="R94" s="70"/>
      <c r="S94" s="69"/>
      <c r="T94" s="70"/>
      <c r="U94" s="69"/>
      <c r="V94" s="70"/>
      <c r="W94" s="69"/>
      <c r="X94" s="70"/>
      <c r="Y94" s="1" t="str">
        <f t="shared" si="49"/>
        <v>DECEMBER 2021</v>
      </c>
      <c r="Z94" s="3">
        <f t="shared" si="4"/>
        <v>0</v>
      </c>
      <c r="AA94" s="3">
        <f t="shared" si="5"/>
        <v>0</v>
      </c>
      <c r="AB94" s="3">
        <f t="shared" si="6"/>
        <v>0</v>
      </c>
      <c r="AC94" s="3">
        <f t="shared" si="7"/>
        <v>0</v>
      </c>
      <c r="AD94" s="3">
        <f t="shared" si="8"/>
        <v>0</v>
      </c>
      <c r="AE94" s="3">
        <f t="shared" si="9"/>
        <v>0</v>
      </c>
      <c r="AF94" s="3">
        <f t="shared" si="10"/>
        <v>0</v>
      </c>
      <c r="AG94" s="3">
        <f t="shared" si="11"/>
        <v>0</v>
      </c>
      <c r="AH94" s="3">
        <f t="shared" si="12"/>
        <v>0</v>
      </c>
      <c r="AI94" s="3">
        <f t="shared" si="13"/>
        <v>0</v>
      </c>
    </row>
    <row r="95" spans="1:35" x14ac:dyDescent="0.25">
      <c r="A95" s="101"/>
      <c r="B95" s="30">
        <f>LOOKUP($H$10,pomožno!B90:E90,pomožno!F90:I90)</f>
        <v>44546</v>
      </c>
      <c r="C95" s="56">
        <f t="shared" si="1"/>
        <v>0</v>
      </c>
      <c r="D95" s="54">
        <f t="shared" si="2"/>
        <v>0</v>
      </c>
      <c r="E95" s="69"/>
      <c r="F95" s="70"/>
      <c r="G95" s="69"/>
      <c r="H95" s="70"/>
      <c r="I95" s="69"/>
      <c r="J95" s="70"/>
      <c r="K95" s="69"/>
      <c r="L95" s="70"/>
      <c r="M95" s="69"/>
      <c r="N95" s="70"/>
      <c r="O95" s="71"/>
      <c r="P95" s="70"/>
      <c r="Q95" s="69"/>
      <c r="R95" s="70"/>
      <c r="S95" s="69"/>
      <c r="T95" s="70"/>
      <c r="U95" s="69"/>
      <c r="V95" s="70"/>
      <c r="W95" s="69"/>
      <c r="X95" s="70"/>
      <c r="Y95" s="1" t="str">
        <f t="shared" si="49"/>
        <v>DECEMBER 2021</v>
      </c>
      <c r="Z95" s="3">
        <f t="shared" si="4"/>
        <v>0</v>
      </c>
      <c r="AA95" s="3">
        <f t="shared" si="5"/>
        <v>0</v>
      </c>
      <c r="AB95" s="3">
        <f t="shared" si="6"/>
        <v>0</v>
      </c>
      <c r="AC95" s="3">
        <f t="shared" si="7"/>
        <v>0</v>
      </c>
      <c r="AD95" s="3">
        <f t="shared" si="8"/>
        <v>0</v>
      </c>
      <c r="AE95" s="3">
        <f t="shared" si="9"/>
        <v>0</v>
      </c>
      <c r="AF95" s="3">
        <f t="shared" si="10"/>
        <v>0</v>
      </c>
      <c r="AG95" s="3">
        <f t="shared" si="11"/>
        <v>0</v>
      </c>
      <c r="AH95" s="3">
        <f t="shared" si="12"/>
        <v>0</v>
      </c>
      <c r="AI95" s="3">
        <f t="shared" si="13"/>
        <v>0</v>
      </c>
    </row>
    <row r="96" spans="1:35" x14ac:dyDescent="0.25">
      <c r="A96" s="101"/>
      <c r="B96" s="30">
        <f>LOOKUP($H$10,pomožno!B91:E91,pomožno!F91:I91)</f>
        <v>44547</v>
      </c>
      <c r="C96" s="56">
        <f t="shared" ref="C96:C109" si="50">SUM(E96+G96+I96+K96+M96+O96+Q96+S96+U96+W96)</f>
        <v>0</v>
      </c>
      <c r="D96" s="54">
        <f t="shared" ref="D96:D109" si="51">E96*F96+G96*H96+I96*J96+K96*L96+M96*N96+O96*P96+Q96*R96+S96*T96+U96*V96+W96*X96</f>
        <v>0</v>
      </c>
      <c r="E96" s="69"/>
      <c r="F96" s="70"/>
      <c r="G96" s="69"/>
      <c r="H96" s="70"/>
      <c r="I96" s="69"/>
      <c r="J96" s="70"/>
      <c r="K96" s="69"/>
      <c r="L96" s="70"/>
      <c r="M96" s="69"/>
      <c r="N96" s="70"/>
      <c r="O96" s="71"/>
      <c r="P96" s="70"/>
      <c r="Q96" s="69"/>
      <c r="R96" s="70"/>
      <c r="S96" s="69"/>
      <c r="T96" s="70"/>
      <c r="U96" s="69"/>
      <c r="V96" s="70"/>
      <c r="W96" s="69"/>
      <c r="X96" s="70"/>
      <c r="Y96" s="1" t="str">
        <f t="shared" si="49"/>
        <v>DECEMBER 2021</v>
      </c>
      <c r="Z96" s="3">
        <f t="shared" ref="Z96:Z109" si="52">E96*F96</f>
        <v>0</v>
      </c>
      <c r="AA96" s="3">
        <f t="shared" ref="AA96:AA109" si="53">G96*H96</f>
        <v>0</v>
      </c>
      <c r="AB96" s="3">
        <f t="shared" ref="AB96:AB109" si="54">I96*J96</f>
        <v>0</v>
      </c>
      <c r="AC96" s="3">
        <f t="shared" ref="AC96:AC109" si="55">K96*L96</f>
        <v>0</v>
      </c>
      <c r="AD96" s="3">
        <f t="shared" ref="AD96:AD109" si="56">M96*N96</f>
        <v>0</v>
      </c>
      <c r="AE96" s="3">
        <f t="shared" ref="AE96:AE109" si="57">O96*P96</f>
        <v>0</v>
      </c>
      <c r="AF96" s="3">
        <f t="shared" ref="AF96:AF109" si="58">Q96*R96</f>
        <v>0</v>
      </c>
      <c r="AG96" s="3">
        <f t="shared" ref="AG96:AG109" si="59">S96*T96</f>
        <v>0</v>
      </c>
      <c r="AH96" s="3">
        <f t="shared" ref="AH96:AH109" si="60">U96*V96</f>
        <v>0</v>
      </c>
      <c r="AI96" s="3">
        <f t="shared" ref="AI96:AI109" si="61">W96*X96</f>
        <v>0</v>
      </c>
    </row>
    <row r="97" spans="1:35" x14ac:dyDescent="0.25">
      <c r="A97" s="101"/>
      <c r="B97" s="30">
        <f>LOOKUP($H$10,pomožno!B92:E92,pomožno!F92:I92)</f>
        <v>44548</v>
      </c>
      <c r="C97" s="56">
        <f t="shared" si="50"/>
        <v>0</v>
      </c>
      <c r="D97" s="54">
        <f t="shared" si="51"/>
        <v>0</v>
      </c>
      <c r="E97" s="69"/>
      <c r="F97" s="70"/>
      <c r="G97" s="69"/>
      <c r="H97" s="70"/>
      <c r="I97" s="69"/>
      <c r="J97" s="70"/>
      <c r="K97" s="69"/>
      <c r="L97" s="70"/>
      <c r="M97" s="69"/>
      <c r="N97" s="70"/>
      <c r="O97" s="71"/>
      <c r="P97" s="70"/>
      <c r="Q97" s="69"/>
      <c r="R97" s="70"/>
      <c r="S97" s="69"/>
      <c r="T97" s="70"/>
      <c r="U97" s="69"/>
      <c r="V97" s="70"/>
      <c r="W97" s="69"/>
      <c r="X97" s="70"/>
      <c r="Y97" s="1" t="str">
        <f t="shared" si="49"/>
        <v>DECEMBER 2021</v>
      </c>
      <c r="Z97" s="3">
        <f t="shared" si="52"/>
        <v>0</v>
      </c>
      <c r="AA97" s="3">
        <f t="shared" si="53"/>
        <v>0</v>
      </c>
      <c r="AB97" s="3">
        <f t="shared" si="54"/>
        <v>0</v>
      </c>
      <c r="AC97" s="3">
        <f t="shared" si="55"/>
        <v>0</v>
      </c>
      <c r="AD97" s="3">
        <f t="shared" si="56"/>
        <v>0</v>
      </c>
      <c r="AE97" s="3">
        <f t="shared" si="57"/>
        <v>0</v>
      </c>
      <c r="AF97" s="3">
        <f t="shared" si="58"/>
        <v>0</v>
      </c>
      <c r="AG97" s="3">
        <f t="shared" si="59"/>
        <v>0</v>
      </c>
      <c r="AH97" s="3">
        <f t="shared" si="60"/>
        <v>0</v>
      </c>
      <c r="AI97" s="3">
        <f t="shared" si="61"/>
        <v>0</v>
      </c>
    </row>
    <row r="98" spans="1:35" x14ac:dyDescent="0.25">
      <c r="A98" s="101"/>
      <c r="B98" s="30">
        <f>LOOKUP($H$10,pomožno!B93:E93,pomožno!F93:I93)</f>
        <v>44549</v>
      </c>
      <c r="C98" s="56">
        <f t="shared" si="50"/>
        <v>0</v>
      </c>
      <c r="D98" s="54">
        <f t="shared" si="51"/>
        <v>0</v>
      </c>
      <c r="E98" s="69"/>
      <c r="F98" s="70"/>
      <c r="G98" s="69"/>
      <c r="H98" s="70"/>
      <c r="I98" s="69"/>
      <c r="J98" s="70"/>
      <c r="K98" s="69"/>
      <c r="L98" s="70"/>
      <c r="M98" s="69"/>
      <c r="N98" s="70"/>
      <c r="O98" s="71"/>
      <c r="P98" s="70"/>
      <c r="Q98" s="69"/>
      <c r="R98" s="70"/>
      <c r="S98" s="69"/>
      <c r="T98" s="70"/>
      <c r="U98" s="69"/>
      <c r="V98" s="70"/>
      <c r="W98" s="69"/>
      <c r="X98" s="70"/>
      <c r="Y98" s="1" t="str">
        <f t="shared" si="49"/>
        <v>DECEMBER 2021</v>
      </c>
      <c r="Z98" s="3">
        <f t="shared" si="52"/>
        <v>0</v>
      </c>
      <c r="AA98" s="3">
        <f t="shared" si="53"/>
        <v>0</v>
      </c>
      <c r="AB98" s="3">
        <f t="shared" si="54"/>
        <v>0</v>
      </c>
      <c r="AC98" s="3">
        <f t="shared" si="55"/>
        <v>0</v>
      </c>
      <c r="AD98" s="3">
        <f t="shared" si="56"/>
        <v>0</v>
      </c>
      <c r="AE98" s="3">
        <f t="shared" si="57"/>
        <v>0</v>
      </c>
      <c r="AF98" s="3">
        <f t="shared" si="58"/>
        <v>0</v>
      </c>
      <c r="AG98" s="3">
        <f t="shared" si="59"/>
        <v>0</v>
      </c>
      <c r="AH98" s="3">
        <f t="shared" si="60"/>
        <v>0</v>
      </c>
      <c r="AI98" s="3">
        <f t="shared" si="61"/>
        <v>0</v>
      </c>
    </row>
    <row r="99" spans="1:35" x14ac:dyDescent="0.25">
      <c r="A99" s="101"/>
      <c r="B99" s="30">
        <f>LOOKUP($H$10,pomožno!B94:E94,pomožno!F94:I94)</f>
        <v>44550</v>
      </c>
      <c r="C99" s="56">
        <f t="shared" si="50"/>
        <v>0</v>
      </c>
      <c r="D99" s="54">
        <f t="shared" si="51"/>
        <v>0</v>
      </c>
      <c r="E99" s="69"/>
      <c r="F99" s="70"/>
      <c r="G99" s="69"/>
      <c r="H99" s="70"/>
      <c r="I99" s="69"/>
      <c r="J99" s="70"/>
      <c r="K99" s="69"/>
      <c r="L99" s="70"/>
      <c r="M99" s="69"/>
      <c r="N99" s="70"/>
      <c r="O99" s="71"/>
      <c r="P99" s="70"/>
      <c r="Q99" s="69"/>
      <c r="R99" s="70"/>
      <c r="S99" s="69"/>
      <c r="T99" s="70"/>
      <c r="U99" s="69"/>
      <c r="V99" s="70"/>
      <c r="W99" s="69"/>
      <c r="X99" s="70"/>
      <c r="Y99" s="1" t="str">
        <f t="shared" si="49"/>
        <v>DECEMBER 2021</v>
      </c>
      <c r="Z99" s="3">
        <f t="shared" si="52"/>
        <v>0</v>
      </c>
      <c r="AA99" s="3">
        <f t="shared" si="53"/>
        <v>0</v>
      </c>
      <c r="AB99" s="3">
        <f t="shared" si="54"/>
        <v>0</v>
      </c>
      <c r="AC99" s="3">
        <f t="shared" si="55"/>
        <v>0</v>
      </c>
      <c r="AD99" s="3">
        <f t="shared" si="56"/>
        <v>0</v>
      </c>
      <c r="AE99" s="3">
        <f t="shared" si="57"/>
        <v>0</v>
      </c>
      <c r="AF99" s="3">
        <f t="shared" si="58"/>
        <v>0</v>
      </c>
      <c r="AG99" s="3">
        <f t="shared" si="59"/>
        <v>0</v>
      </c>
      <c r="AH99" s="3">
        <f t="shared" si="60"/>
        <v>0</v>
      </c>
      <c r="AI99" s="3">
        <f t="shared" si="61"/>
        <v>0</v>
      </c>
    </row>
    <row r="100" spans="1:35" x14ac:dyDescent="0.25">
      <c r="A100" s="101"/>
      <c r="B100" s="30">
        <f>LOOKUP($H$10,pomožno!B95:E95,pomožno!F95:I95)</f>
        <v>44551</v>
      </c>
      <c r="C100" s="56">
        <f t="shared" si="50"/>
        <v>0</v>
      </c>
      <c r="D100" s="54">
        <f t="shared" si="51"/>
        <v>0</v>
      </c>
      <c r="E100" s="69"/>
      <c r="F100" s="70"/>
      <c r="G100" s="69"/>
      <c r="H100" s="70"/>
      <c r="I100" s="69"/>
      <c r="J100" s="70"/>
      <c r="K100" s="69"/>
      <c r="L100" s="70"/>
      <c r="M100" s="69"/>
      <c r="N100" s="70"/>
      <c r="O100" s="71"/>
      <c r="P100" s="70"/>
      <c r="Q100" s="69"/>
      <c r="R100" s="70"/>
      <c r="S100" s="69"/>
      <c r="T100" s="70"/>
      <c r="U100" s="69"/>
      <c r="V100" s="70"/>
      <c r="W100" s="69"/>
      <c r="X100" s="70"/>
      <c r="Y100" s="1" t="str">
        <f t="shared" si="49"/>
        <v>DECEMBER 2021</v>
      </c>
      <c r="Z100" s="3">
        <f t="shared" si="52"/>
        <v>0</v>
      </c>
      <c r="AA100" s="3">
        <f t="shared" si="53"/>
        <v>0</v>
      </c>
      <c r="AB100" s="3">
        <f t="shared" si="54"/>
        <v>0</v>
      </c>
      <c r="AC100" s="3">
        <f t="shared" si="55"/>
        <v>0</v>
      </c>
      <c r="AD100" s="3">
        <f t="shared" si="56"/>
        <v>0</v>
      </c>
      <c r="AE100" s="3">
        <f t="shared" si="57"/>
        <v>0</v>
      </c>
      <c r="AF100" s="3">
        <f t="shared" si="58"/>
        <v>0</v>
      </c>
      <c r="AG100" s="3">
        <f t="shared" si="59"/>
        <v>0</v>
      </c>
      <c r="AH100" s="3">
        <f t="shared" si="60"/>
        <v>0</v>
      </c>
      <c r="AI100" s="3">
        <f t="shared" si="61"/>
        <v>0</v>
      </c>
    </row>
    <row r="101" spans="1:35" x14ac:dyDescent="0.25">
      <c r="A101" s="101"/>
      <c r="B101" s="30">
        <f>LOOKUP($H$10,pomožno!B96:E96,pomožno!F96:I96)</f>
        <v>44552</v>
      </c>
      <c r="C101" s="56">
        <f t="shared" si="50"/>
        <v>0</v>
      </c>
      <c r="D101" s="54">
        <f t="shared" si="51"/>
        <v>0</v>
      </c>
      <c r="E101" s="69"/>
      <c r="F101" s="70"/>
      <c r="G101" s="69"/>
      <c r="H101" s="70"/>
      <c r="I101" s="69"/>
      <c r="J101" s="70"/>
      <c r="K101" s="69"/>
      <c r="L101" s="70"/>
      <c r="M101" s="69"/>
      <c r="N101" s="70"/>
      <c r="O101" s="71"/>
      <c r="P101" s="70"/>
      <c r="Q101" s="69"/>
      <c r="R101" s="70"/>
      <c r="S101" s="69"/>
      <c r="T101" s="70"/>
      <c r="U101" s="69"/>
      <c r="V101" s="70"/>
      <c r="W101" s="69"/>
      <c r="X101" s="70"/>
      <c r="Y101" s="1" t="str">
        <f t="shared" si="49"/>
        <v>DECEMBER 2021</v>
      </c>
      <c r="Z101" s="3">
        <f t="shared" si="52"/>
        <v>0</v>
      </c>
      <c r="AA101" s="3">
        <f t="shared" si="53"/>
        <v>0</v>
      </c>
      <c r="AB101" s="3">
        <f t="shared" si="54"/>
        <v>0</v>
      </c>
      <c r="AC101" s="3">
        <f t="shared" si="55"/>
        <v>0</v>
      </c>
      <c r="AD101" s="3">
        <f t="shared" si="56"/>
        <v>0</v>
      </c>
      <c r="AE101" s="3">
        <f t="shared" si="57"/>
        <v>0</v>
      </c>
      <c r="AF101" s="3">
        <f t="shared" si="58"/>
        <v>0</v>
      </c>
      <c r="AG101" s="3">
        <f t="shared" si="59"/>
        <v>0</v>
      </c>
      <c r="AH101" s="3">
        <f t="shared" si="60"/>
        <v>0</v>
      </c>
      <c r="AI101" s="3">
        <f t="shared" si="61"/>
        <v>0</v>
      </c>
    </row>
    <row r="102" spans="1:35" x14ac:dyDescent="0.25">
      <c r="A102" s="101"/>
      <c r="B102" s="30">
        <f>LOOKUP($H$10,pomožno!B97:E97,pomožno!F97:I97)</f>
        <v>44553</v>
      </c>
      <c r="C102" s="56">
        <f t="shared" si="50"/>
        <v>0</v>
      </c>
      <c r="D102" s="54">
        <f t="shared" si="51"/>
        <v>0</v>
      </c>
      <c r="E102" s="69"/>
      <c r="F102" s="70"/>
      <c r="G102" s="69"/>
      <c r="H102" s="70"/>
      <c r="I102" s="69"/>
      <c r="J102" s="70"/>
      <c r="K102" s="69"/>
      <c r="L102" s="70"/>
      <c r="M102" s="69"/>
      <c r="N102" s="70"/>
      <c r="O102" s="71"/>
      <c r="P102" s="70"/>
      <c r="Q102" s="69"/>
      <c r="R102" s="70"/>
      <c r="S102" s="69"/>
      <c r="T102" s="70"/>
      <c r="U102" s="69"/>
      <c r="V102" s="70"/>
      <c r="W102" s="69"/>
      <c r="X102" s="70"/>
      <c r="Y102" s="1" t="str">
        <f t="shared" si="49"/>
        <v>DECEMBER 2021</v>
      </c>
      <c r="Z102" s="3">
        <f t="shared" si="52"/>
        <v>0</v>
      </c>
      <c r="AA102" s="3">
        <f t="shared" si="53"/>
        <v>0</v>
      </c>
      <c r="AB102" s="3">
        <f t="shared" si="54"/>
        <v>0</v>
      </c>
      <c r="AC102" s="3">
        <f t="shared" si="55"/>
        <v>0</v>
      </c>
      <c r="AD102" s="3">
        <f t="shared" si="56"/>
        <v>0</v>
      </c>
      <c r="AE102" s="3">
        <f t="shared" si="57"/>
        <v>0</v>
      </c>
      <c r="AF102" s="3">
        <f t="shared" si="58"/>
        <v>0</v>
      </c>
      <c r="AG102" s="3">
        <f t="shared" si="59"/>
        <v>0</v>
      </c>
      <c r="AH102" s="3">
        <f t="shared" si="60"/>
        <v>0</v>
      </c>
      <c r="AI102" s="3">
        <f t="shared" si="61"/>
        <v>0</v>
      </c>
    </row>
    <row r="103" spans="1:35" x14ac:dyDescent="0.25">
      <c r="A103" s="101"/>
      <c r="B103" s="30">
        <f>LOOKUP($H$10,pomožno!B98:E98,pomožno!F98:I98)</f>
        <v>44554</v>
      </c>
      <c r="C103" s="56">
        <f t="shared" si="50"/>
        <v>0</v>
      </c>
      <c r="D103" s="54">
        <f t="shared" si="51"/>
        <v>0</v>
      </c>
      <c r="E103" s="69"/>
      <c r="F103" s="70"/>
      <c r="G103" s="69"/>
      <c r="H103" s="70"/>
      <c r="I103" s="69"/>
      <c r="J103" s="70"/>
      <c r="K103" s="69"/>
      <c r="L103" s="70"/>
      <c r="M103" s="69"/>
      <c r="N103" s="70"/>
      <c r="O103" s="71"/>
      <c r="P103" s="70"/>
      <c r="Q103" s="69"/>
      <c r="R103" s="70"/>
      <c r="S103" s="69"/>
      <c r="T103" s="70"/>
      <c r="U103" s="69"/>
      <c r="V103" s="70"/>
      <c r="W103" s="69"/>
      <c r="X103" s="70"/>
      <c r="Y103" s="1" t="str">
        <f t="shared" si="49"/>
        <v>DECEMBER 2021</v>
      </c>
      <c r="Z103" s="3">
        <f t="shared" si="52"/>
        <v>0</v>
      </c>
      <c r="AA103" s="3">
        <f t="shared" si="53"/>
        <v>0</v>
      </c>
      <c r="AB103" s="3">
        <f t="shared" si="54"/>
        <v>0</v>
      </c>
      <c r="AC103" s="3">
        <f t="shared" si="55"/>
        <v>0</v>
      </c>
      <c r="AD103" s="3">
        <f t="shared" si="56"/>
        <v>0</v>
      </c>
      <c r="AE103" s="3">
        <f t="shared" si="57"/>
        <v>0</v>
      </c>
      <c r="AF103" s="3">
        <f t="shared" si="58"/>
        <v>0</v>
      </c>
      <c r="AG103" s="3">
        <f t="shared" si="59"/>
        <v>0</v>
      </c>
      <c r="AH103" s="3">
        <f t="shared" si="60"/>
        <v>0</v>
      </c>
      <c r="AI103" s="3">
        <f t="shared" si="61"/>
        <v>0</v>
      </c>
    </row>
    <row r="104" spans="1:35" x14ac:dyDescent="0.25">
      <c r="A104" s="101"/>
      <c r="B104" s="30">
        <f>LOOKUP($H$10,pomožno!B99:E99,pomožno!F99:I99)</f>
        <v>44555</v>
      </c>
      <c r="C104" s="56">
        <f t="shared" si="50"/>
        <v>0</v>
      </c>
      <c r="D104" s="54">
        <f t="shared" si="51"/>
        <v>0</v>
      </c>
      <c r="E104" s="69"/>
      <c r="F104" s="70"/>
      <c r="G104" s="69"/>
      <c r="H104" s="70"/>
      <c r="I104" s="69"/>
      <c r="J104" s="70"/>
      <c r="K104" s="69"/>
      <c r="L104" s="70"/>
      <c r="M104" s="69"/>
      <c r="N104" s="70"/>
      <c r="O104" s="71"/>
      <c r="P104" s="70"/>
      <c r="Q104" s="69"/>
      <c r="R104" s="70"/>
      <c r="S104" s="69"/>
      <c r="T104" s="70"/>
      <c r="U104" s="69"/>
      <c r="V104" s="70"/>
      <c r="W104" s="69"/>
      <c r="X104" s="70"/>
      <c r="Y104" s="1" t="str">
        <f t="shared" si="49"/>
        <v>DECEMBER 2021</v>
      </c>
      <c r="Z104" s="3">
        <f t="shared" si="52"/>
        <v>0</v>
      </c>
      <c r="AA104" s="3">
        <f t="shared" si="53"/>
        <v>0</v>
      </c>
      <c r="AB104" s="3">
        <f t="shared" si="54"/>
        <v>0</v>
      </c>
      <c r="AC104" s="3">
        <f t="shared" si="55"/>
        <v>0</v>
      </c>
      <c r="AD104" s="3">
        <f t="shared" si="56"/>
        <v>0</v>
      </c>
      <c r="AE104" s="3">
        <f t="shared" si="57"/>
        <v>0</v>
      </c>
      <c r="AF104" s="3">
        <f t="shared" si="58"/>
        <v>0</v>
      </c>
      <c r="AG104" s="3">
        <f t="shared" si="59"/>
        <v>0</v>
      </c>
      <c r="AH104" s="3">
        <f t="shared" si="60"/>
        <v>0</v>
      </c>
      <c r="AI104" s="3">
        <f t="shared" si="61"/>
        <v>0</v>
      </c>
    </row>
    <row r="105" spans="1:35" x14ac:dyDescent="0.25">
      <c r="A105" s="101"/>
      <c r="B105" s="30">
        <f>LOOKUP($H$10,pomožno!B100:E100,pomožno!F100:I100)</f>
        <v>44556</v>
      </c>
      <c r="C105" s="56">
        <f t="shared" si="50"/>
        <v>0</v>
      </c>
      <c r="D105" s="54">
        <f t="shared" si="51"/>
        <v>0</v>
      </c>
      <c r="E105" s="69"/>
      <c r="F105" s="70"/>
      <c r="G105" s="69"/>
      <c r="H105" s="70"/>
      <c r="I105" s="69"/>
      <c r="J105" s="70"/>
      <c r="K105" s="69"/>
      <c r="L105" s="70"/>
      <c r="M105" s="69"/>
      <c r="N105" s="70"/>
      <c r="O105" s="71"/>
      <c r="P105" s="70"/>
      <c r="Q105" s="69"/>
      <c r="R105" s="70"/>
      <c r="S105" s="69"/>
      <c r="T105" s="70"/>
      <c r="U105" s="69"/>
      <c r="V105" s="70"/>
      <c r="W105" s="69"/>
      <c r="X105" s="70"/>
      <c r="Y105" s="1" t="str">
        <f t="shared" si="49"/>
        <v>DECEMBER 2021</v>
      </c>
      <c r="Z105" s="3">
        <f t="shared" si="52"/>
        <v>0</v>
      </c>
      <c r="AA105" s="3">
        <f t="shared" si="53"/>
        <v>0</v>
      </c>
      <c r="AB105" s="3">
        <f t="shared" si="54"/>
        <v>0</v>
      </c>
      <c r="AC105" s="3">
        <f t="shared" si="55"/>
        <v>0</v>
      </c>
      <c r="AD105" s="3">
        <f t="shared" si="56"/>
        <v>0</v>
      </c>
      <c r="AE105" s="3">
        <f t="shared" si="57"/>
        <v>0</v>
      </c>
      <c r="AF105" s="3">
        <f t="shared" si="58"/>
        <v>0</v>
      </c>
      <c r="AG105" s="3">
        <f t="shared" si="59"/>
        <v>0</v>
      </c>
      <c r="AH105" s="3">
        <f t="shared" si="60"/>
        <v>0</v>
      </c>
      <c r="AI105" s="3">
        <f t="shared" si="61"/>
        <v>0</v>
      </c>
    </row>
    <row r="106" spans="1:35" x14ac:dyDescent="0.25">
      <c r="A106" s="101"/>
      <c r="B106" s="30">
        <f>LOOKUP($H$10,pomožno!B101:E101,pomožno!F101:I101)</f>
        <v>44557</v>
      </c>
      <c r="C106" s="56">
        <f t="shared" si="50"/>
        <v>0</v>
      </c>
      <c r="D106" s="54">
        <f t="shared" si="51"/>
        <v>0</v>
      </c>
      <c r="E106" s="69"/>
      <c r="F106" s="70"/>
      <c r="G106" s="69"/>
      <c r="H106" s="70"/>
      <c r="I106" s="69"/>
      <c r="J106" s="70"/>
      <c r="K106" s="69"/>
      <c r="L106" s="70"/>
      <c r="M106" s="69"/>
      <c r="N106" s="70"/>
      <c r="O106" s="71"/>
      <c r="P106" s="70"/>
      <c r="Q106" s="69"/>
      <c r="R106" s="70"/>
      <c r="S106" s="69"/>
      <c r="T106" s="70"/>
      <c r="U106" s="69"/>
      <c r="V106" s="70"/>
      <c r="W106" s="69"/>
      <c r="X106" s="70"/>
      <c r="Y106" s="1" t="str">
        <f t="shared" si="49"/>
        <v>DECEMBER 2021</v>
      </c>
      <c r="Z106" s="3">
        <f t="shared" si="52"/>
        <v>0</v>
      </c>
      <c r="AA106" s="3">
        <f t="shared" si="53"/>
        <v>0</v>
      </c>
      <c r="AB106" s="3">
        <f t="shared" si="54"/>
        <v>0</v>
      </c>
      <c r="AC106" s="3">
        <f t="shared" si="55"/>
        <v>0</v>
      </c>
      <c r="AD106" s="3">
        <f t="shared" si="56"/>
        <v>0</v>
      </c>
      <c r="AE106" s="3">
        <f t="shared" si="57"/>
        <v>0</v>
      </c>
      <c r="AF106" s="3">
        <f t="shared" si="58"/>
        <v>0</v>
      </c>
      <c r="AG106" s="3">
        <f t="shared" si="59"/>
        <v>0</v>
      </c>
      <c r="AH106" s="3">
        <f t="shared" si="60"/>
        <v>0</v>
      </c>
      <c r="AI106" s="3">
        <f t="shared" si="61"/>
        <v>0</v>
      </c>
    </row>
    <row r="107" spans="1:35" x14ac:dyDescent="0.25">
      <c r="A107" s="101"/>
      <c r="B107" s="30">
        <f>LOOKUP($H$10,pomožno!B102:E102,pomožno!F102:I102)</f>
        <v>44558</v>
      </c>
      <c r="C107" s="56">
        <f t="shared" si="50"/>
        <v>0</v>
      </c>
      <c r="D107" s="54">
        <f t="shared" si="51"/>
        <v>0</v>
      </c>
      <c r="E107" s="69"/>
      <c r="F107" s="70"/>
      <c r="G107" s="69"/>
      <c r="H107" s="70"/>
      <c r="I107" s="69"/>
      <c r="J107" s="70"/>
      <c r="K107" s="69"/>
      <c r="L107" s="70"/>
      <c r="M107" s="69"/>
      <c r="N107" s="70"/>
      <c r="O107" s="71"/>
      <c r="P107" s="70"/>
      <c r="Q107" s="69"/>
      <c r="R107" s="70"/>
      <c r="S107" s="69"/>
      <c r="T107" s="70"/>
      <c r="U107" s="69"/>
      <c r="V107" s="70"/>
      <c r="W107" s="69"/>
      <c r="X107" s="70"/>
      <c r="Y107" s="1" t="str">
        <f t="shared" si="49"/>
        <v>DECEMBER 2021</v>
      </c>
      <c r="Z107" s="3">
        <f t="shared" si="52"/>
        <v>0</v>
      </c>
      <c r="AA107" s="3">
        <f t="shared" si="53"/>
        <v>0</v>
      </c>
      <c r="AB107" s="3">
        <f t="shared" si="54"/>
        <v>0</v>
      </c>
      <c r="AC107" s="3">
        <f t="shared" si="55"/>
        <v>0</v>
      </c>
      <c r="AD107" s="3">
        <f t="shared" si="56"/>
        <v>0</v>
      </c>
      <c r="AE107" s="3">
        <f t="shared" si="57"/>
        <v>0</v>
      </c>
      <c r="AF107" s="3">
        <f t="shared" si="58"/>
        <v>0</v>
      </c>
      <c r="AG107" s="3">
        <f t="shared" si="59"/>
        <v>0</v>
      </c>
      <c r="AH107" s="3">
        <f t="shared" si="60"/>
        <v>0</v>
      </c>
      <c r="AI107" s="3">
        <f t="shared" si="61"/>
        <v>0</v>
      </c>
    </row>
    <row r="108" spans="1:35" x14ac:dyDescent="0.25">
      <c r="A108" s="101"/>
      <c r="B108" s="30">
        <f>LOOKUP($H$10,pomožno!B103:E103,pomožno!F103:I103)</f>
        <v>44559</v>
      </c>
      <c r="C108" s="56">
        <f t="shared" si="50"/>
        <v>0</v>
      </c>
      <c r="D108" s="54">
        <f t="shared" si="51"/>
        <v>0</v>
      </c>
      <c r="E108" s="69"/>
      <c r="F108" s="70"/>
      <c r="G108" s="69"/>
      <c r="H108" s="70"/>
      <c r="I108" s="69"/>
      <c r="J108" s="70"/>
      <c r="K108" s="69"/>
      <c r="L108" s="70"/>
      <c r="M108" s="69"/>
      <c r="N108" s="70"/>
      <c r="O108" s="71"/>
      <c r="P108" s="70"/>
      <c r="Q108" s="69"/>
      <c r="R108" s="70"/>
      <c r="S108" s="69"/>
      <c r="T108" s="70"/>
      <c r="U108" s="69"/>
      <c r="V108" s="70"/>
      <c r="W108" s="69"/>
      <c r="X108" s="70"/>
      <c r="Y108" s="1" t="str">
        <f t="shared" si="49"/>
        <v>DECEMBER 2021</v>
      </c>
      <c r="Z108" s="3">
        <f t="shared" si="52"/>
        <v>0</v>
      </c>
      <c r="AA108" s="3">
        <f t="shared" si="53"/>
        <v>0</v>
      </c>
      <c r="AB108" s="3">
        <f t="shared" si="54"/>
        <v>0</v>
      </c>
      <c r="AC108" s="3">
        <f t="shared" si="55"/>
        <v>0</v>
      </c>
      <c r="AD108" s="3">
        <f t="shared" si="56"/>
        <v>0</v>
      </c>
      <c r="AE108" s="3">
        <f t="shared" si="57"/>
        <v>0</v>
      </c>
      <c r="AF108" s="3">
        <f t="shared" si="58"/>
        <v>0</v>
      </c>
      <c r="AG108" s="3">
        <f t="shared" si="59"/>
        <v>0</v>
      </c>
      <c r="AH108" s="3">
        <f t="shared" si="60"/>
        <v>0</v>
      </c>
      <c r="AI108" s="3">
        <f t="shared" si="61"/>
        <v>0</v>
      </c>
    </row>
    <row r="109" spans="1:35" x14ac:dyDescent="0.25">
      <c r="A109" s="101"/>
      <c r="B109" s="30">
        <f>LOOKUP($H$10,pomožno!B104:E104,pomožno!F104:I104)</f>
        <v>44560</v>
      </c>
      <c r="C109" s="56">
        <f t="shared" si="50"/>
        <v>0</v>
      </c>
      <c r="D109" s="54">
        <f t="shared" si="51"/>
        <v>0</v>
      </c>
      <c r="E109" s="69"/>
      <c r="F109" s="70"/>
      <c r="G109" s="69"/>
      <c r="H109" s="70"/>
      <c r="I109" s="69"/>
      <c r="J109" s="70"/>
      <c r="K109" s="69"/>
      <c r="L109" s="70"/>
      <c r="M109" s="69"/>
      <c r="N109" s="70"/>
      <c r="O109" s="71"/>
      <c r="P109" s="70"/>
      <c r="Q109" s="69"/>
      <c r="R109" s="70"/>
      <c r="S109" s="69"/>
      <c r="T109" s="70"/>
      <c r="U109" s="69"/>
      <c r="V109" s="70"/>
      <c r="W109" s="69"/>
      <c r="X109" s="70"/>
      <c r="Y109" s="1" t="str">
        <f t="shared" si="49"/>
        <v>DECEMBER 2021</v>
      </c>
      <c r="Z109" s="3">
        <f t="shared" si="52"/>
        <v>0</v>
      </c>
      <c r="AA109" s="3">
        <f t="shared" si="53"/>
        <v>0</v>
      </c>
      <c r="AB109" s="3">
        <f t="shared" si="54"/>
        <v>0</v>
      </c>
      <c r="AC109" s="3">
        <f t="shared" si="55"/>
        <v>0</v>
      </c>
      <c r="AD109" s="3">
        <f t="shared" si="56"/>
        <v>0</v>
      </c>
      <c r="AE109" s="3">
        <f t="shared" si="57"/>
        <v>0</v>
      </c>
      <c r="AF109" s="3">
        <f t="shared" si="58"/>
        <v>0</v>
      </c>
      <c r="AG109" s="3">
        <f t="shared" si="59"/>
        <v>0</v>
      </c>
      <c r="AH109" s="3">
        <f t="shared" si="60"/>
        <v>0</v>
      </c>
      <c r="AI109" s="3">
        <f t="shared" si="61"/>
        <v>0</v>
      </c>
    </row>
    <row r="110" spans="1:35" ht="15.75" thickBot="1" x14ac:dyDescent="0.3">
      <c r="A110" s="102"/>
      <c r="B110" s="31">
        <f>LOOKUP($H$10,pomožno!B105:E105,pomožno!F105:I105)</f>
        <v>44561</v>
      </c>
      <c r="C110" s="89">
        <f>IF(B110=0,"",SUM(E110+G110+I110+K110+M110+O110+Q110+S110+U110+W110))</f>
        <v>0</v>
      </c>
      <c r="D110" s="88">
        <f>IF(B110=0,"",E110*F110+G110*H110+I110*J110+K110*L110+M110*N110+O110*P110+Q110*R110+S110*T110+U110*V110+W110*X110)</f>
        <v>0</v>
      </c>
      <c r="E110" s="72"/>
      <c r="F110" s="73"/>
      <c r="G110" s="72"/>
      <c r="H110" s="73"/>
      <c r="I110" s="72"/>
      <c r="J110" s="73"/>
      <c r="K110" s="72"/>
      <c r="L110" s="73"/>
      <c r="M110" s="72"/>
      <c r="N110" s="73"/>
      <c r="O110" s="72"/>
      <c r="P110" s="73"/>
      <c r="Q110" s="72"/>
      <c r="R110" s="73"/>
      <c r="S110" s="72"/>
      <c r="T110" s="73"/>
      <c r="U110" s="72"/>
      <c r="V110" s="73"/>
      <c r="W110" s="72"/>
      <c r="X110" s="73"/>
      <c r="Y110" s="1" t="str">
        <f>IF(B110=0,"",$H$10)</f>
        <v>DECEMBER 2021</v>
      </c>
      <c r="Z110" s="3">
        <f t="shared" ref="Z110" si="62">E110*F110</f>
        <v>0</v>
      </c>
      <c r="AA110" s="3">
        <f t="shared" ref="AA110" si="63">G110*H110</f>
        <v>0</v>
      </c>
      <c r="AB110" s="3">
        <f t="shared" ref="AB110" si="64">I110*J110</f>
        <v>0</v>
      </c>
      <c r="AC110" s="3">
        <f t="shared" ref="AC110" si="65">K110*L110</f>
        <v>0</v>
      </c>
      <c r="AD110" s="3">
        <f t="shared" ref="AD110" si="66">M110*N110</f>
        <v>0</v>
      </c>
      <c r="AE110" s="3">
        <f t="shared" ref="AE110" si="67">O110*P110</f>
        <v>0</v>
      </c>
      <c r="AF110" s="3">
        <f t="shared" ref="AF110" si="68">Q110*R110</f>
        <v>0</v>
      </c>
      <c r="AG110" s="3">
        <f t="shared" ref="AG110" si="69">S110*T110</f>
        <v>0</v>
      </c>
      <c r="AH110" s="3">
        <f t="shared" ref="AH110" si="70">U110*V110</f>
        <v>0</v>
      </c>
      <c r="AI110" s="3">
        <f t="shared" ref="AI110" si="71">W110*X110</f>
        <v>0</v>
      </c>
    </row>
    <row r="111" spans="1:35" ht="15.75" thickBot="1" x14ac:dyDescent="0.3">
      <c r="A111" s="6"/>
      <c r="B111" s="6"/>
      <c r="C111" s="6"/>
      <c r="D111" s="6"/>
      <c r="E111" s="33"/>
      <c r="F111" s="34"/>
      <c r="G111" s="34"/>
      <c r="H111" s="34"/>
      <c r="I111" s="35"/>
      <c r="J111" s="35"/>
      <c r="K111" s="35"/>
      <c r="L111" s="35"/>
      <c r="M111" s="35"/>
      <c r="N111" s="36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"/>
    </row>
    <row r="112" spans="1:35" ht="51" x14ac:dyDescent="0.25">
      <c r="A112" s="6"/>
      <c r="B112" s="37"/>
      <c r="C112" s="38" t="s">
        <v>6</v>
      </c>
      <c r="D112" s="39" t="s">
        <v>12</v>
      </c>
      <c r="E112" s="37" t="s">
        <v>11</v>
      </c>
      <c r="F112" s="40" t="s">
        <v>12</v>
      </c>
      <c r="G112" s="41" t="s">
        <v>11</v>
      </c>
      <c r="H112" s="40" t="s">
        <v>12</v>
      </c>
      <c r="I112" s="41" t="s">
        <v>11</v>
      </c>
      <c r="J112" s="40" t="s">
        <v>12</v>
      </c>
      <c r="K112" s="41" t="s">
        <v>11</v>
      </c>
      <c r="L112" s="40" t="s">
        <v>12</v>
      </c>
      <c r="M112" s="41" t="s">
        <v>11</v>
      </c>
      <c r="N112" s="40" t="s">
        <v>12</v>
      </c>
      <c r="O112" s="41" t="s">
        <v>11</v>
      </c>
      <c r="P112" s="40" t="s">
        <v>12</v>
      </c>
      <c r="Q112" s="41" t="s">
        <v>11</v>
      </c>
      <c r="R112" s="40" t="s">
        <v>12</v>
      </c>
      <c r="S112" s="41" t="s">
        <v>11</v>
      </c>
      <c r="T112" s="40" t="s">
        <v>12</v>
      </c>
      <c r="U112" s="41" t="s">
        <v>11</v>
      </c>
      <c r="V112" s="40" t="s">
        <v>12</v>
      </c>
      <c r="W112" s="41" t="s">
        <v>11</v>
      </c>
      <c r="X112" s="40" t="s">
        <v>12</v>
      </c>
      <c r="Y112" s="1"/>
    </row>
    <row r="113" spans="1:25" ht="28.5" customHeight="1" x14ac:dyDescent="0.25">
      <c r="A113" s="6"/>
      <c r="B113" s="42" t="str">
        <f>H8</f>
        <v>OKTOBER 2021</v>
      </c>
      <c r="C113" s="58">
        <f>AVERAGE(C18:C48)</f>
        <v>0</v>
      </c>
      <c r="D113" s="59">
        <f>SUM(D18:D48)</f>
        <v>0</v>
      </c>
      <c r="E113" s="58" t="e">
        <f>AVERAGE(E18:E48)</f>
        <v>#DIV/0!</v>
      </c>
      <c r="F113" s="60">
        <f>SUMIF($Y$18:$Y$110,B113,$Z$18:$Z$110)</f>
        <v>0</v>
      </c>
      <c r="G113" s="58" t="e">
        <f>AVERAGE(G18:G48)</f>
        <v>#DIV/0!</v>
      </c>
      <c r="H113" s="60">
        <f>SUMIF($Y$18:$Y$110,B113,$AA$18:$AA$110)</f>
        <v>0</v>
      </c>
      <c r="I113" s="58" t="e">
        <f>AVERAGE(I18:I48)</f>
        <v>#DIV/0!</v>
      </c>
      <c r="J113" s="60">
        <f>SUMIF($Y$18:$Y$110,B113,$AB$18:$AB$110)</f>
        <v>0</v>
      </c>
      <c r="K113" s="58" t="e">
        <f>AVERAGE(K18:K48)</f>
        <v>#DIV/0!</v>
      </c>
      <c r="L113" s="60">
        <f>SUMIF($Y$18:$Y$110,B113,$AC$18:$AC$110)</f>
        <v>0</v>
      </c>
      <c r="M113" s="58" t="e">
        <f>AVERAGE(M18:M48)</f>
        <v>#DIV/0!</v>
      </c>
      <c r="N113" s="60">
        <f>SUMIF($Y$18:$Y$110,B113,$AD$18:$AD$110)</f>
        <v>0</v>
      </c>
      <c r="O113" s="58" t="e">
        <f>AVERAGE(O18:O48)</f>
        <v>#DIV/0!</v>
      </c>
      <c r="P113" s="60">
        <f>SUMIF($Y$18:$Y$110,B113,$AE$18:$AE$110)</f>
        <v>0</v>
      </c>
      <c r="Q113" s="58" t="e">
        <f>AVERAGE(Q18:Q48)</f>
        <v>#DIV/0!</v>
      </c>
      <c r="R113" s="60">
        <f>SUMIF($Y$18:$Y$110,B113,$AF$18:$AF$110)</f>
        <v>0</v>
      </c>
      <c r="S113" s="58" t="e">
        <f>AVERAGE(S18:S48)</f>
        <v>#DIV/0!</v>
      </c>
      <c r="T113" s="60">
        <f>SUMIF($Y$18:$Y$110,B113,$AG$18:$AG$110)</f>
        <v>0</v>
      </c>
      <c r="U113" s="58" t="e">
        <f>AVERAGE(U18:U48)</f>
        <v>#DIV/0!</v>
      </c>
      <c r="V113" s="60">
        <f>SUMIF($Y$18:$Y$110,B113,$AH$18:$AH$110)</f>
        <v>0</v>
      </c>
      <c r="W113" s="58" t="e">
        <f>AVERAGE(W18:W48)</f>
        <v>#DIV/0!</v>
      </c>
      <c r="X113" s="60">
        <f>SUMIF($Y$18:$Y$110,B113,$AI$18:$AI$110)</f>
        <v>0</v>
      </c>
      <c r="Y113" s="1"/>
    </row>
    <row r="114" spans="1:25" ht="28.5" customHeight="1" x14ac:dyDescent="0.25">
      <c r="A114" s="6"/>
      <c r="B114" s="42" t="str">
        <f>H9</f>
        <v>NOVEMBER 2021</v>
      </c>
      <c r="C114" s="59">
        <f>AVERAGE(C49:C79)</f>
        <v>0</v>
      </c>
      <c r="D114" s="59">
        <f>SUM(D49:D79)</f>
        <v>0</v>
      </c>
      <c r="E114" s="59" t="e">
        <f>AVERAGE(E49:E79)</f>
        <v>#DIV/0!</v>
      </c>
      <c r="F114" s="60">
        <f>SUMIF($Y$18:$Y$110,B114,$Z$18:$Z$110)</f>
        <v>0</v>
      </c>
      <c r="G114" s="59" t="e">
        <f>AVERAGE(G49:G79)</f>
        <v>#DIV/0!</v>
      </c>
      <c r="H114" s="60">
        <f>SUMIF($Y$18:$Y$110,B114,$AA$18:$AA$110)</f>
        <v>0</v>
      </c>
      <c r="I114" s="59" t="e">
        <f>AVERAGE(I49:I79)</f>
        <v>#DIV/0!</v>
      </c>
      <c r="J114" s="60">
        <f>SUMIF($Y$18:$Y$110,B114,$AB$18:$AB$110)</f>
        <v>0</v>
      </c>
      <c r="K114" s="59" t="e">
        <f>AVERAGE(K49:K79)</f>
        <v>#DIV/0!</v>
      </c>
      <c r="L114" s="60">
        <f>SUMIF($Y$18:$Y$110,B114,$AC$18:$AC$110)</f>
        <v>0</v>
      </c>
      <c r="M114" s="59" t="e">
        <f>AVERAGE(M49:M79)</f>
        <v>#DIV/0!</v>
      </c>
      <c r="N114" s="60">
        <f>SUMIF($Y$18:$Y$110,B114,$AD$18:$AD$110)</f>
        <v>0</v>
      </c>
      <c r="O114" s="59" t="e">
        <f>AVERAGE(O49:O79)</f>
        <v>#DIV/0!</v>
      </c>
      <c r="P114" s="60">
        <f>SUMIF($Y$18:$Y$110,B114,$AE$18:$AE$110)</f>
        <v>0</v>
      </c>
      <c r="Q114" s="59" t="e">
        <f>AVERAGE(Q49:Q79)</f>
        <v>#DIV/0!</v>
      </c>
      <c r="R114" s="60">
        <f>SUMIF($Y$18:$Y$110,B114,$AF$18:$AF$110)</f>
        <v>0</v>
      </c>
      <c r="S114" s="59" t="e">
        <f>AVERAGE(S49:S79)</f>
        <v>#DIV/0!</v>
      </c>
      <c r="T114" s="60">
        <f>SUMIF($Y$18:$Y$110,B114,$AG$18:$AG$110)</f>
        <v>0</v>
      </c>
      <c r="U114" s="59" t="e">
        <f>AVERAGE(U49:U79)</f>
        <v>#DIV/0!</v>
      </c>
      <c r="V114" s="60">
        <f>SUMIF($Y$18:$Y$110,B114,$AH$18:$AH$110)</f>
        <v>0</v>
      </c>
      <c r="W114" s="59" t="e">
        <f>AVERAGE(W49:W79)</f>
        <v>#DIV/0!</v>
      </c>
      <c r="X114" s="60">
        <f>SUMIF($Y$18:$Y$110,B114,$AI$18:$AI$110)</f>
        <v>0</v>
      </c>
      <c r="Y114" s="1"/>
    </row>
    <row r="115" spans="1:25" ht="28.5" customHeight="1" x14ac:dyDescent="0.25">
      <c r="A115" s="6"/>
      <c r="B115" s="42" t="str">
        <f>H10</f>
        <v>DECEMBER 2021</v>
      </c>
      <c r="C115" s="59">
        <f>AVERAGE(C80:C110)</f>
        <v>0</v>
      </c>
      <c r="D115" s="59">
        <f>SUM(D80:D110)</f>
        <v>0</v>
      </c>
      <c r="E115" s="59" t="e">
        <f>AVERAGE(E80:E110)</f>
        <v>#DIV/0!</v>
      </c>
      <c r="F115" s="60">
        <f>SUMIF($Y$18:$Y$110,B115,$Z$18:$Z$110)</f>
        <v>0</v>
      </c>
      <c r="G115" s="59" t="e">
        <f>AVERAGE(G80:G110)</f>
        <v>#DIV/0!</v>
      </c>
      <c r="H115" s="60">
        <f>SUMIF($Y$18:$Y$110,B115,$AA$18:$AA$110)</f>
        <v>0</v>
      </c>
      <c r="I115" s="59" t="e">
        <f>AVERAGE(I80:I110)</f>
        <v>#DIV/0!</v>
      </c>
      <c r="J115" s="60">
        <f>SUMIF($Y$18:$Y$110,B115,$AB$18:$AB$110)</f>
        <v>0</v>
      </c>
      <c r="K115" s="59" t="e">
        <f>AVERAGE(K80:K110)</f>
        <v>#DIV/0!</v>
      </c>
      <c r="L115" s="60">
        <f>SUMIF($Y$18:$Y$110,B115,$AC$18:$AC$110)</f>
        <v>0</v>
      </c>
      <c r="M115" s="59" t="e">
        <f>AVERAGE(M80:M110)</f>
        <v>#DIV/0!</v>
      </c>
      <c r="N115" s="60">
        <f>SUMIF($Y$18:$Y$110,B115,$AD$18:$AD$110)</f>
        <v>0</v>
      </c>
      <c r="O115" s="59" t="e">
        <f>AVERAGE(O80:O110)</f>
        <v>#DIV/0!</v>
      </c>
      <c r="P115" s="60">
        <f>SUMIF($Y$18:$Y$110,B115,$AE$18:$AE$110)</f>
        <v>0</v>
      </c>
      <c r="Q115" s="59" t="e">
        <f>AVERAGE(Q80:Q110)</f>
        <v>#DIV/0!</v>
      </c>
      <c r="R115" s="60">
        <f>SUMIF($Y$18:$Y$110,B115,$AF$18:$AF$110)</f>
        <v>0</v>
      </c>
      <c r="S115" s="59" t="e">
        <f>AVERAGE(S80:S110)</f>
        <v>#DIV/0!</v>
      </c>
      <c r="T115" s="60">
        <f>SUMIF($Y$18:$Y$110,B115,$AG$18:$AG$110)</f>
        <v>0</v>
      </c>
      <c r="U115" s="59" t="e">
        <f>AVERAGE(U80:U110)</f>
        <v>#DIV/0!</v>
      </c>
      <c r="V115" s="60">
        <f>SUMIF($Y$18:$Y$110,B115,$AH$18:$AH$110)</f>
        <v>0</v>
      </c>
      <c r="W115" s="59" t="e">
        <f>AVERAGE(W80:W110)</f>
        <v>#DIV/0!</v>
      </c>
      <c r="X115" s="60">
        <f>SUMIF($Y$18:$Y$110,B115,$AI$18:$AI$110)</f>
        <v>0</v>
      </c>
      <c r="Y115" s="1"/>
    </row>
    <row r="116" spans="1:25" ht="15.75" thickBot="1" x14ac:dyDescent="0.3">
      <c r="A116" s="6"/>
      <c r="B116" s="47" t="s">
        <v>10</v>
      </c>
      <c r="C116" s="61">
        <f>AVERAGE($C$18:$C$110)</f>
        <v>0</v>
      </c>
      <c r="D116" s="62">
        <f>SUM(D113:D115)</f>
        <v>0</v>
      </c>
      <c r="E116" s="63" t="e">
        <f>AVERAGE(E18:E110)</f>
        <v>#DIV/0!</v>
      </c>
      <c r="F116" s="62">
        <f>SUM(F113:F115)</f>
        <v>0</v>
      </c>
      <c r="G116" s="63" t="e">
        <f>AVERAGE(G18:G110)</f>
        <v>#DIV/0!</v>
      </c>
      <c r="H116" s="62">
        <f>SUM(H113:H115)</f>
        <v>0</v>
      </c>
      <c r="I116" s="63" t="e">
        <f>AVERAGE(I18:I110)</f>
        <v>#DIV/0!</v>
      </c>
      <c r="J116" s="62">
        <f>SUM(J113:J115)</f>
        <v>0</v>
      </c>
      <c r="K116" s="63" t="e">
        <f>AVERAGE(K18:K110)</f>
        <v>#DIV/0!</v>
      </c>
      <c r="L116" s="62">
        <f>SUM(L113:L115)</f>
        <v>0</v>
      </c>
      <c r="M116" s="63" t="e">
        <f>AVERAGE(M18:M110)</f>
        <v>#DIV/0!</v>
      </c>
      <c r="N116" s="62">
        <f>SUM(N113:N115)</f>
        <v>0</v>
      </c>
      <c r="O116" s="64" t="e">
        <f>AVERAGE(O18:O110)</f>
        <v>#DIV/0!</v>
      </c>
      <c r="P116" s="62">
        <f>SUM(P113:P115)</f>
        <v>0</v>
      </c>
      <c r="Q116" s="63" t="e">
        <f>AVERAGE(Q18:Q110)</f>
        <v>#DIV/0!</v>
      </c>
      <c r="R116" s="62">
        <f>SUM(R113:R115)</f>
        <v>0</v>
      </c>
      <c r="S116" s="63" t="e">
        <f>AVERAGE(S18:S110)</f>
        <v>#DIV/0!</v>
      </c>
      <c r="T116" s="62">
        <f>SUM(T113:T115)</f>
        <v>0</v>
      </c>
      <c r="U116" s="63" t="e">
        <f>AVERAGE(U18:U110)</f>
        <v>#DIV/0!</v>
      </c>
      <c r="V116" s="62">
        <f>SUM(V113:V115)</f>
        <v>0</v>
      </c>
      <c r="W116" s="63" t="e">
        <f>AVERAGE(W18:W110)</f>
        <v>#DIV/0!</v>
      </c>
      <c r="X116" s="62">
        <f>SUM(X113:X115)</f>
        <v>0</v>
      </c>
      <c r="Y116" s="1"/>
    </row>
    <row r="117" spans="1:25" x14ac:dyDescent="0.25">
      <c r="A117" s="6"/>
      <c r="B117" s="4"/>
      <c r="C117" s="43"/>
      <c r="D117" s="43"/>
      <c r="E117" s="44"/>
      <c r="F117" s="43"/>
      <c r="G117" s="44"/>
      <c r="H117" s="43"/>
      <c r="I117" s="44"/>
      <c r="J117" s="43"/>
      <c r="K117" s="44"/>
      <c r="L117" s="43"/>
      <c r="M117" s="44"/>
      <c r="N117" s="43"/>
      <c r="O117" s="44"/>
      <c r="P117" s="43"/>
      <c r="Q117" s="44"/>
      <c r="R117" s="43"/>
      <c r="S117" s="43"/>
      <c r="T117" s="43"/>
      <c r="U117" s="43"/>
      <c r="V117" s="43"/>
      <c r="W117" s="44"/>
      <c r="X117" s="43"/>
      <c r="Y117" s="1"/>
    </row>
    <row r="118" spans="1:25" x14ac:dyDescent="0.25">
      <c r="A118" s="4"/>
      <c r="B118" s="4"/>
      <c r="C118" s="7" t="s">
        <v>5</v>
      </c>
      <c r="D118" s="45"/>
      <c r="E118" s="4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5" x14ac:dyDescent="0.25">
      <c r="A119" s="4"/>
      <c r="B119" s="4"/>
      <c r="C119" s="4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5" x14ac:dyDescent="0.25">
      <c r="A120" s="4"/>
      <c r="B120" s="4"/>
      <c r="C120" s="7" t="s">
        <v>4</v>
      </c>
      <c r="D120" s="45"/>
      <c r="E120" s="45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</sheetData>
  <sheetProtection algorithmName="SHA-512" hashValue="84wY07tSod7cuWWf75hCYqSHTdTobx39MCKwi0eMNBoWc0MqXuR+FeMVDqBPwl4rqTPTPtPa6Gm9DYpJj9tDgA==" saltValue="dxDOdKlrCj0xZgfVCKjuzQ==" spinCount="100000" sheet="1" objects="1" scenarios="1"/>
  <dataConsolidate/>
  <mergeCells count="20">
    <mergeCell ref="A80:A110"/>
    <mergeCell ref="S16:T16"/>
    <mergeCell ref="H6:H7"/>
    <mergeCell ref="I6:I7"/>
    <mergeCell ref="E1:L1"/>
    <mergeCell ref="J6:J7"/>
    <mergeCell ref="C1:D1"/>
    <mergeCell ref="G4:K4"/>
    <mergeCell ref="I2:K2"/>
    <mergeCell ref="W16:X16"/>
    <mergeCell ref="A18:A48"/>
    <mergeCell ref="A49:A79"/>
    <mergeCell ref="M16:N16"/>
    <mergeCell ref="O16:P16"/>
    <mergeCell ref="Q16:R16"/>
    <mergeCell ref="U16:V16"/>
    <mergeCell ref="E16:F16"/>
    <mergeCell ref="G16:H16"/>
    <mergeCell ref="I16:J16"/>
    <mergeCell ref="K16:L16"/>
  </mergeCells>
  <phoneticPr fontId="8" type="noConversion"/>
  <conditionalFormatting sqref="E18:F109">
    <cfRule type="expression" dxfId="40" priority="45">
      <formula>$E$16&lt;&gt;0</formula>
    </cfRule>
  </conditionalFormatting>
  <conditionalFormatting sqref="G18:G109">
    <cfRule type="expression" dxfId="39" priority="44">
      <formula>$G$16&lt;&gt;0</formula>
    </cfRule>
  </conditionalFormatting>
  <conditionalFormatting sqref="I18:I109">
    <cfRule type="expression" dxfId="38" priority="43">
      <formula>$I$16&lt;&gt;0</formula>
    </cfRule>
  </conditionalFormatting>
  <conditionalFormatting sqref="K18:K109">
    <cfRule type="expression" dxfId="37" priority="42">
      <formula>$K$16&lt;&gt;0</formula>
    </cfRule>
  </conditionalFormatting>
  <conditionalFormatting sqref="W18:W110">
    <cfRule type="expression" dxfId="36" priority="41">
      <formula>$W$16&lt;&gt;0</formula>
    </cfRule>
  </conditionalFormatting>
  <conditionalFormatting sqref="M18:M109">
    <cfRule type="expression" dxfId="35" priority="40">
      <formula>$M$16&lt;&gt;0</formula>
    </cfRule>
  </conditionalFormatting>
  <conditionalFormatting sqref="O18:O110">
    <cfRule type="expression" dxfId="34" priority="39">
      <formula>$O$16&lt;&gt;0</formula>
    </cfRule>
  </conditionalFormatting>
  <conditionalFormatting sqref="Q18:Q110">
    <cfRule type="expression" dxfId="33" priority="38">
      <formula>$Q$16&lt;&gt;0</formula>
    </cfRule>
  </conditionalFormatting>
  <conditionalFormatting sqref="S18:S110">
    <cfRule type="expression" dxfId="32" priority="37">
      <formula>$S$16&lt;&gt;0</formula>
    </cfRule>
  </conditionalFormatting>
  <conditionalFormatting sqref="U18:U110">
    <cfRule type="expression" dxfId="31" priority="36">
      <formula>$U$16&lt;&gt;0</formula>
    </cfRule>
  </conditionalFormatting>
  <conditionalFormatting sqref="E110:F110">
    <cfRule type="expression" dxfId="30" priority="33">
      <formula>$E$16&lt;&gt;0</formula>
    </cfRule>
  </conditionalFormatting>
  <conditionalFormatting sqref="G110">
    <cfRule type="expression" dxfId="29" priority="32">
      <formula>$G$16&lt;&gt;0</formula>
    </cfRule>
  </conditionalFormatting>
  <conditionalFormatting sqref="I110">
    <cfRule type="expression" dxfId="28" priority="31">
      <formula>$I$16&lt;&gt;0</formula>
    </cfRule>
  </conditionalFormatting>
  <conditionalFormatting sqref="K110">
    <cfRule type="expression" dxfId="27" priority="30">
      <formula>$K$16&lt;&gt;0</formula>
    </cfRule>
  </conditionalFormatting>
  <conditionalFormatting sqref="M110">
    <cfRule type="expression" dxfId="26" priority="29">
      <formula>$M$16&lt;&gt;0</formula>
    </cfRule>
  </conditionalFormatting>
  <conditionalFormatting sqref="H18:H109">
    <cfRule type="expression" dxfId="25" priority="28">
      <formula>$E$16&lt;&gt;0</formula>
    </cfRule>
  </conditionalFormatting>
  <conditionalFormatting sqref="H110">
    <cfRule type="expression" dxfId="24" priority="27">
      <formula>$E$16&lt;&gt;0</formula>
    </cfRule>
  </conditionalFormatting>
  <conditionalFormatting sqref="J18:J109">
    <cfRule type="expression" dxfId="23" priority="26">
      <formula>$E$16&lt;&gt;0</formula>
    </cfRule>
  </conditionalFormatting>
  <conditionalFormatting sqref="J110">
    <cfRule type="expression" dxfId="22" priority="25">
      <formula>$E$16&lt;&gt;0</formula>
    </cfRule>
  </conditionalFormatting>
  <conditionalFormatting sqref="L18:L109">
    <cfRule type="expression" dxfId="21" priority="24">
      <formula>$E$16&lt;&gt;0</formula>
    </cfRule>
  </conditionalFormatting>
  <conditionalFormatting sqref="L110">
    <cfRule type="expression" dxfId="20" priority="23">
      <formula>$E$16&lt;&gt;0</formula>
    </cfRule>
  </conditionalFormatting>
  <conditionalFormatting sqref="N18:N109">
    <cfRule type="expression" dxfId="19" priority="22">
      <formula>$E$16&lt;&gt;0</formula>
    </cfRule>
  </conditionalFormatting>
  <conditionalFormatting sqref="N110">
    <cfRule type="expression" dxfId="18" priority="21">
      <formula>$E$16&lt;&gt;0</formula>
    </cfRule>
  </conditionalFormatting>
  <conditionalFormatting sqref="P18:P109">
    <cfRule type="expression" dxfId="17" priority="20">
      <formula>$E$16&lt;&gt;0</formula>
    </cfRule>
  </conditionalFormatting>
  <conditionalFormatting sqref="P110">
    <cfRule type="expression" dxfId="16" priority="19">
      <formula>$E$16&lt;&gt;0</formula>
    </cfRule>
  </conditionalFormatting>
  <conditionalFormatting sqref="R18:R109">
    <cfRule type="expression" dxfId="15" priority="18">
      <formula>$E$16&lt;&gt;0</formula>
    </cfRule>
  </conditionalFormatting>
  <conditionalFormatting sqref="R110">
    <cfRule type="expression" dxfId="14" priority="17">
      <formula>$E$16&lt;&gt;0</formula>
    </cfRule>
  </conditionalFormatting>
  <conditionalFormatting sqref="T18:T109">
    <cfRule type="expression" dxfId="13" priority="16">
      <formula>$E$16&lt;&gt;0</formula>
    </cfRule>
  </conditionalFormatting>
  <conditionalFormatting sqref="T110">
    <cfRule type="expression" dxfId="12" priority="15">
      <formula>$E$16&lt;&gt;0</formula>
    </cfRule>
  </conditionalFormatting>
  <conditionalFormatting sqref="V18:V109">
    <cfRule type="expression" dxfId="11" priority="14">
      <formula>$E$16&lt;&gt;0</formula>
    </cfRule>
  </conditionalFormatting>
  <conditionalFormatting sqref="V110">
    <cfRule type="expression" dxfId="10" priority="13">
      <formula>$E$16&lt;&gt;0</formula>
    </cfRule>
  </conditionalFormatting>
  <conditionalFormatting sqref="X18:X109">
    <cfRule type="expression" dxfId="9" priority="12">
      <formula>$E$16&lt;&gt;0</formula>
    </cfRule>
  </conditionalFormatting>
  <conditionalFormatting sqref="X110">
    <cfRule type="expression" dxfId="8" priority="11">
      <formula>$E$16&lt;&gt;0</formula>
    </cfRule>
  </conditionalFormatting>
  <conditionalFormatting sqref="B48">
    <cfRule type="cellIs" dxfId="7" priority="7" operator="equal">
      <formula>0</formula>
    </cfRule>
  </conditionalFormatting>
  <conditionalFormatting sqref="B110">
    <cfRule type="cellIs" dxfId="6" priority="6" operator="equal">
      <formula>0</formula>
    </cfRule>
  </conditionalFormatting>
  <conditionalFormatting sqref="B77:B79">
    <cfRule type="cellIs" dxfId="5" priority="8" operator="equal">
      <formula>0</formula>
    </cfRule>
  </conditionalFormatting>
  <conditionalFormatting sqref="E48:X48">
    <cfRule type="expression" dxfId="4" priority="5">
      <formula>$B$48=0</formula>
    </cfRule>
  </conditionalFormatting>
  <conditionalFormatting sqref="E77:X77">
    <cfRule type="expression" dxfId="3" priority="4">
      <formula>$B$77=0</formula>
    </cfRule>
  </conditionalFormatting>
  <conditionalFormatting sqref="E78:X78">
    <cfRule type="expression" dxfId="2" priority="3">
      <formula>$B$78=0</formula>
    </cfRule>
  </conditionalFormatting>
  <conditionalFormatting sqref="E79:X79">
    <cfRule type="expression" dxfId="1" priority="2">
      <formula>$B$79=0</formula>
    </cfRule>
  </conditionalFormatting>
  <conditionalFormatting sqref="E110:X110">
    <cfRule type="expression" dxfId="0" priority="1">
      <formula>$B$110=0</formula>
    </cfRule>
  </conditionalFormatting>
  <dataValidations count="3">
    <dataValidation type="decimal" operator="greaterThanOrEqual" allowBlank="1" showInputMessage="1" showErrorMessage="1" sqref="H111" xr:uid="{00000000-0002-0000-0000-000000000000}">
      <formula1>0</formula1>
    </dataValidation>
    <dataValidation type="decimal" allowBlank="1" showInputMessage="1" showErrorMessage="1" sqref="F18:F110 H18:H110 J18:J110 L18:L110 N18:N110 P18:P110 R18:R110 T18:T110 V18:V110 X18:X110" xr:uid="{00000000-0002-0000-0000-000001000000}">
      <formula1>-100</formula1>
      <formula2>100</formula2>
    </dataValidation>
    <dataValidation type="whole" allowBlank="1" showInputMessage="1" showErrorMessage="1" sqref="E18:E110 G18:G110 I18:I110 K18:K110 M18:M110 O18:O110 Q18:Q110 S18:S110 U18:U110 W18:W110" xr:uid="{00000000-0002-0000-0000-000002000000}">
      <formula1>-500</formula1>
      <formula2>500</formula2>
    </dataValidation>
  </dataValidations>
  <pageMargins left="0.51181102362204722" right="0.51181102362204722" top="0.55118110236220474" bottom="0.55118110236220474" header="0.31496062992125984" footer="0.31496062992125984"/>
  <pageSetup paperSize="9" scale="58" fitToWidth="2" fitToHeight="2" orientation="landscape" verticalDpi="599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Iz spustnega seznama izberite vrsto storitve, ki se izvaja v enoti" xr:uid="{00000000-0002-0000-0000-000003000000}">
          <x14:formula1>
            <xm:f>pomožno!$A$2:$A$3</xm:f>
          </x14:formula1>
          <xm:sqref>E16:X16</xm:sqref>
        </x14:dataValidation>
        <x14:dataValidation type="list" allowBlank="1" showInputMessage="1" showErrorMessage="1" prompt="Izberite vrsto izvajalca" xr:uid="{00000000-0002-0000-0000-000004000000}">
          <x14:formula1>
            <xm:f>pomožno!$B$2:$B$4</xm:f>
          </x14:formula1>
          <xm:sqref>C1:D1</xm:sqref>
        </x14:dataValidation>
        <x14:dataValidation type="list" allowBlank="1" showInputMessage="1" showErrorMessage="1" prompt="Izberite obdobje, na katerega se zahtevek nanaša" xr:uid="{00000000-0002-0000-0000-000005000000}">
          <x14:formula1>
            <xm:f>pomožno!$B$7:$B$10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44"/>
  <sheetViews>
    <sheetView workbookViewId="0">
      <selection activeCell="D5" sqref="D5"/>
    </sheetView>
  </sheetViews>
  <sheetFormatPr defaultRowHeight="15" x14ac:dyDescent="0.25"/>
  <cols>
    <col min="1" max="1" width="39.7109375" bestFit="1" customWidth="1"/>
    <col min="2" max="2" width="33.140625" bestFit="1" customWidth="1"/>
    <col min="3" max="14" width="14.85546875" customWidth="1"/>
  </cols>
  <sheetData>
    <row r="1" spans="1:14" x14ac:dyDescent="0.25">
      <c r="C1" t="s">
        <v>24</v>
      </c>
      <c r="D1" t="s">
        <v>25</v>
      </c>
    </row>
    <row r="2" spans="1:14" x14ac:dyDescent="0.25">
      <c r="A2" s="1" t="s">
        <v>14</v>
      </c>
      <c r="B2" t="s">
        <v>21</v>
      </c>
      <c r="C2" s="91" t="s">
        <v>60</v>
      </c>
      <c r="D2" s="91" t="s">
        <v>63</v>
      </c>
    </row>
    <row r="3" spans="1:14" x14ac:dyDescent="0.25">
      <c r="A3" s="1" t="s">
        <v>15</v>
      </c>
      <c r="B3" t="s">
        <v>22</v>
      </c>
      <c r="C3" s="91" t="s">
        <v>61</v>
      </c>
      <c r="D3" s="91" t="s">
        <v>64</v>
      </c>
    </row>
    <row r="4" spans="1:14" x14ac:dyDescent="0.25">
      <c r="A4" s="1" t="s">
        <v>39</v>
      </c>
      <c r="B4" t="s">
        <v>23</v>
      </c>
      <c r="C4" s="91" t="s">
        <v>62</v>
      </c>
      <c r="D4" s="91" t="s">
        <v>65</v>
      </c>
    </row>
    <row r="5" spans="1:14" x14ac:dyDescent="0.25">
      <c r="A5" s="1" t="s">
        <v>40</v>
      </c>
    </row>
    <row r="6" spans="1:14" x14ac:dyDescent="0.25">
      <c r="A6" s="1" t="s">
        <v>41</v>
      </c>
    </row>
    <row r="7" spans="1:14" x14ac:dyDescent="0.25">
      <c r="A7" s="1" t="s">
        <v>42</v>
      </c>
      <c r="B7" s="82" t="s">
        <v>45</v>
      </c>
      <c r="C7" s="83" t="s">
        <v>48</v>
      </c>
      <c r="D7" s="83" t="s">
        <v>49</v>
      </c>
      <c r="E7" s="83" t="s">
        <v>50</v>
      </c>
      <c r="F7">
        <v>1</v>
      </c>
      <c r="G7">
        <v>2</v>
      </c>
      <c r="H7">
        <v>3</v>
      </c>
    </row>
    <row r="8" spans="1:14" x14ac:dyDescent="0.25">
      <c r="A8" s="1" t="s">
        <v>43</v>
      </c>
      <c r="B8" s="82" t="s">
        <v>46</v>
      </c>
      <c r="C8" s="84" t="s">
        <v>51</v>
      </c>
      <c r="D8" s="84" t="s">
        <v>52</v>
      </c>
      <c r="E8" s="84" t="s">
        <v>53</v>
      </c>
      <c r="F8">
        <v>4</v>
      </c>
      <c r="G8">
        <v>5</v>
      </c>
      <c r="H8">
        <v>6</v>
      </c>
    </row>
    <row r="9" spans="1:14" x14ac:dyDescent="0.25">
      <c r="A9" s="2" t="s">
        <v>2</v>
      </c>
      <c r="B9" s="82" t="s">
        <v>47</v>
      </c>
      <c r="C9" s="84" t="s">
        <v>54</v>
      </c>
      <c r="D9" s="84" t="s">
        <v>55</v>
      </c>
      <c r="E9" s="84" t="s">
        <v>56</v>
      </c>
      <c r="F9">
        <v>7</v>
      </c>
      <c r="G9">
        <v>8</v>
      </c>
      <c r="H9">
        <v>9</v>
      </c>
    </row>
    <row r="10" spans="1:14" x14ac:dyDescent="0.25">
      <c r="A10" s="2" t="s">
        <v>3</v>
      </c>
      <c r="B10" s="82"/>
      <c r="C10" s="84"/>
      <c r="D10" s="84"/>
      <c r="E10" s="84"/>
    </row>
    <row r="11" spans="1:14" x14ac:dyDescent="0.25">
      <c r="A11" s="2" t="s">
        <v>0</v>
      </c>
      <c r="B11" s="82"/>
      <c r="C11" s="82"/>
      <c r="D11" s="82"/>
      <c r="E11" s="82"/>
    </row>
    <row r="12" spans="1:14" x14ac:dyDescent="0.25">
      <c r="A12" s="87" t="s">
        <v>30</v>
      </c>
      <c r="B12" s="87" t="s">
        <v>31</v>
      </c>
      <c r="C12" s="87" t="s">
        <v>37</v>
      </c>
      <c r="D12" s="87" t="s">
        <v>33</v>
      </c>
      <c r="E12" s="87" t="s">
        <v>35</v>
      </c>
      <c r="F12" s="87" t="s">
        <v>32</v>
      </c>
      <c r="G12" s="87" t="s">
        <v>38</v>
      </c>
      <c r="H12" s="87" t="s">
        <v>34</v>
      </c>
      <c r="I12" s="87" t="s">
        <v>36</v>
      </c>
    </row>
    <row r="13" spans="1:14" x14ac:dyDescent="0.25">
      <c r="A13">
        <v>1</v>
      </c>
      <c r="B13" s="86" t="s">
        <v>54</v>
      </c>
      <c r="C13" s="86" t="s">
        <v>51</v>
      </c>
      <c r="D13" s="86" t="s">
        <v>57</v>
      </c>
      <c r="E13" s="86" t="s">
        <v>48</v>
      </c>
      <c r="F13" s="85">
        <v>44652</v>
      </c>
      <c r="G13" s="85">
        <v>44562</v>
      </c>
      <c r="H13" s="85">
        <v>44743</v>
      </c>
      <c r="I13" s="85">
        <v>44470</v>
      </c>
      <c r="J13" s="85">
        <f>LOOKUP(C7,B13:E13,F13:I13)</f>
        <v>44470</v>
      </c>
      <c r="K13" s="85"/>
      <c r="L13" s="85"/>
      <c r="M13" s="85"/>
      <c r="N13" s="85"/>
    </row>
    <row r="14" spans="1:14" x14ac:dyDescent="0.25">
      <c r="A14">
        <v>2</v>
      </c>
      <c r="B14" s="86" t="s">
        <v>54</v>
      </c>
      <c r="C14" s="86" t="s">
        <v>51</v>
      </c>
      <c r="D14" s="86" t="s">
        <v>57</v>
      </c>
      <c r="E14" s="86" t="s">
        <v>48</v>
      </c>
      <c r="F14" s="85">
        <v>44653</v>
      </c>
      <c r="G14" s="85">
        <v>44563</v>
      </c>
      <c r="H14" s="85">
        <v>44744</v>
      </c>
      <c r="I14" s="85">
        <v>44471</v>
      </c>
      <c r="J14" s="85"/>
      <c r="K14" s="85"/>
      <c r="L14" s="85"/>
      <c r="M14" s="85"/>
      <c r="N14" s="85"/>
    </row>
    <row r="15" spans="1:14" x14ac:dyDescent="0.25">
      <c r="A15">
        <v>3</v>
      </c>
      <c r="B15" s="86" t="s">
        <v>54</v>
      </c>
      <c r="C15" s="86" t="s">
        <v>51</v>
      </c>
      <c r="D15" s="86" t="s">
        <v>57</v>
      </c>
      <c r="E15" s="86" t="s">
        <v>48</v>
      </c>
      <c r="F15" s="85">
        <v>44654</v>
      </c>
      <c r="G15" s="85">
        <v>44564</v>
      </c>
      <c r="H15" s="85">
        <v>44745</v>
      </c>
      <c r="I15" s="85">
        <v>44472</v>
      </c>
      <c r="J15" s="85"/>
      <c r="K15" s="85"/>
      <c r="L15" s="85"/>
      <c r="M15" s="85"/>
      <c r="N15" s="85"/>
    </row>
    <row r="16" spans="1:14" x14ac:dyDescent="0.25">
      <c r="A16">
        <v>4</v>
      </c>
      <c r="B16" s="86" t="s">
        <v>54</v>
      </c>
      <c r="C16" s="86" t="s">
        <v>51</v>
      </c>
      <c r="D16" s="86" t="s">
        <v>57</v>
      </c>
      <c r="E16" s="86" t="s">
        <v>48</v>
      </c>
      <c r="F16" s="85">
        <v>44655</v>
      </c>
      <c r="G16" s="85">
        <v>44565</v>
      </c>
      <c r="H16" s="85">
        <v>44746</v>
      </c>
      <c r="I16" s="85">
        <v>44473</v>
      </c>
      <c r="J16" s="85"/>
      <c r="K16" s="85"/>
      <c r="L16" s="85"/>
      <c r="M16" s="85"/>
      <c r="N16" s="85"/>
    </row>
    <row r="17" spans="1:14" x14ac:dyDescent="0.25">
      <c r="A17">
        <v>5</v>
      </c>
      <c r="B17" s="86" t="s">
        <v>54</v>
      </c>
      <c r="C17" s="86" t="s">
        <v>51</v>
      </c>
      <c r="D17" s="86" t="s">
        <v>57</v>
      </c>
      <c r="E17" s="86" t="s">
        <v>48</v>
      </c>
      <c r="F17" s="85">
        <v>44656</v>
      </c>
      <c r="G17" s="85">
        <v>44566</v>
      </c>
      <c r="H17" s="85">
        <v>44747</v>
      </c>
      <c r="I17" s="85">
        <v>44474</v>
      </c>
      <c r="J17" s="85"/>
      <c r="L17" s="85"/>
      <c r="M17" s="85"/>
      <c r="N17" s="85"/>
    </row>
    <row r="18" spans="1:14" x14ac:dyDescent="0.25">
      <c r="A18">
        <v>6</v>
      </c>
      <c r="B18" s="86" t="s">
        <v>54</v>
      </c>
      <c r="C18" s="86" t="s">
        <v>51</v>
      </c>
      <c r="D18" s="86" t="s">
        <v>57</v>
      </c>
      <c r="E18" s="86" t="s">
        <v>48</v>
      </c>
      <c r="F18" s="85">
        <v>44657</v>
      </c>
      <c r="G18" s="85">
        <v>44567</v>
      </c>
      <c r="H18" s="85">
        <v>44748</v>
      </c>
      <c r="I18" s="85">
        <v>44475</v>
      </c>
      <c r="J18" s="85"/>
      <c r="L18" s="85"/>
      <c r="M18" s="85"/>
      <c r="N18" s="85"/>
    </row>
    <row r="19" spans="1:14" x14ac:dyDescent="0.25">
      <c r="A19">
        <v>7</v>
      </c>
      <c r="B19" s="86" t="s">
        <v>54</v>
      </c>
      <c r="C19" s="86" t="s">
        <v>51</v>
      </c>
      <c r="D19" s="86" t="s">
        <v>57</v>
      </c>
      <c r="E19" s="86" t="s">
        <v>48</v>
      </c>
      <c r="F19" s="85">
        <v>44658</v>
      </c>
      <c r="G19" s="85">
        <v>44568</v>
      </c>
      <c r="H19" s="85">
        <v>44749</v>
      </c>
      <c r="I19" s="85">
        <v>44476</v>
      </c>
      <c r="J19" s="85"/>
      <c r="K19" s="85"/>
      <c r="L19" s="85"/>
      <c r="M19" s="85"/>
      <c r="N19" s="85"/>
    </row>
    <row r="20" spans="1:14" x14ac:dyDescent="0.25">
      <c r="A20">
        <v>8</v>
      </c>
      <c r="B20" s="86" t="s">
        <v>54</v>
      </c>
      <c r="C20" s="86" t="s">
        <v>51</v>
      </c>
      <c r="D20" s="86" t="s">
        <v>57</v>
      </c>
      <c r="E20" s="86" t="s">
        <v>48</v>
      </c>
      <c r="F20" s="85">
        <v>44659</v>
      </c>
      <c r="G20" s="85">
        <v>44569</v>
      </c>
      <c r="H20" s="85">
        <v>44750</v>
      </c>
      <c r="I20" s="85">
        <v>44477</v>
      </c>
      <c r="J20" s="85"/>
      <c r="K20" s="85"/>
      <c r="L20" s="85"/>
      <c r="M20" s="85"/>
      <c r="N20" s="85"/>
    </row>
    <row r="21" spans="1:14" x14ac:dyDescent="0.25">
      <c r="A21">
        <v>9</v>
      </c>
      <c r="B21" s="86" t="s">
        <v>54</v>
      </c>
      <c r="C21" s="86" t="s">
        <v>51</v>
      </c>
      <c r="D21" s="86" t="s">
        <v>57</v>
      </c>
      <c r="E21" s="86" t="s">
        <v>48</v>
      </c>
      <c r="F21" s="85">
        <v>44660</v>
      </c>
      <c r="G21" s="85">
        <v>44570</v>
      </c>
      <c r="H21" s="85">
        <v>44751</v>
      </c>
      <c r="I21" s="85">
        <v>44478</v>
      </c>
      <c r="J21" s="85"/>
      <c r="K21" s="85"/>
      <c r="L21" s="85"/>
      <c r="M21" s="85"/>
      <c r="N21" s="85"/>
    </row>
    <row r="22" spans="1:14" x14ac:dyDescent="0.25">
      <c r="A22">
        <v>10</v>
      </c>
      <c r="B22" s="86" t="s">
        <v>54</v>
      </c>
      <c r="C22" s="86" t="s">
        <v>51</v>
      </c>
      <c r="D22" s="86" t="s">
        <v>57</v>
      </c>
      <c r="E22" s="86" t="s">
        <v>48</v>
      </c>
      <c r="F22" s="85">
        <v>44661</v>
      </c>
      <c r="G22" s="85">
        <v>44571</v>
      </c>
      <c r="H22" s="85">
        <v>44752</v>
      </c>
      <c r="I22" s="85">
        <v>44479</v>
      </c>
      <c r="J22" s="85"/>
      <c r="K22" s="85"/>
      <c r="L22" s="85"/>
      <c r="M22" s="85"/>
      <c r="N22" s="85"/>
    </row>
    <row r="23" spans="1:14" x14ac:dyDescent="0.25">
      <c r="A23">
        <v>11</v>
      </c>
      <c r="B23" s="86" t="s">
        <v>54</v>
      </c>
      <c r="C23" s="86" t="s">
        <v>51</v>
      </c>
      <c r="D23" s="86" t="s">
        <v>57</v>
      </c>
      <c r="E23" s="86" t="s">
        <v>48</v>
      </c>
      <c r="F23" s="85">
        <v>44662</v>
      </c>
      <c r="G23" s="85">
        <v>44572</v>
      </c>
      <c r="H23" s="85">
        <v>44753</v>
      </c>
      <c r="I23" s="85">
        <v>44480</v>
      </c>
      <c r="J23" s="85"/>
      <c r="K23" s="85"/>
      <c r="L23" s="85"/>
      <c r="M23" s="85"/>
      <c r="N23" s="85"/>
    </row>
    <row r="24" spans="1:14" x14ac:dyDescent="0.25">
      <c r="A24">
        <v>12</v>
      </c>
      <c r="B24" s="86" t="s">
        <v>54</v>
      </c>
      <c r="C24" s="86" t="s">
        <v>51</v>
      </c>
      <c r="D24" s="86" t="s">
        <v>57</v>
      </c>
      <c r="E24" s="86" t="s">
        <v>48</v>
      </c>
      <c r="F24" s="85">
        <v>44663</v>
      </c>
      <c r="G24" s="85">
        <v>44573</v>
      </c>
      <c r="H24" s="85">
        <v>44754</v>
      </c>
      <c r="I24" s="85">
        <v>44481</v>
      </c>
      <c r="J24" s="85"/>
      <c r="K24" s="85"/>
      <c r="L24" s="85"/>
      <c r="M24" s="85"/>
      <c r="N24" s="85"/>
    </row>
    <row r="25" spans="1:14" x14ac:dyDescent="0.25">
      <c r="A25">
        <v>13</v>
      </c>
      <c r="B25" s="86" t="s">
        <v>54</v>
      </c>
      <c r="C25" s="86" t="s">
        <v>51</v>
      </c>
      <c r="D25" s="86" t="s">
        <v>57</v>
      </c>
      <c r="E25" s="86" t="s">
        <v>48</v>
      </c>
      <c r="F25" s="85">
        <v>44664</v>
      </c>
      <c r="G25" s="85">
        <v>44574</v>
      </c>
      <c r="H25" s="85">
        <v>44755</v>
      </c>
      <c r="I25" s="85">
        <v>44482</v>
      </c>
      <c r="J25" s="85"/>
      <c r="K25" s="85"/>
      <c r="L25" s="85"/>
      <c r="M25" s="85"/>
      <c r="N25" s="85"/>
    </row>
    <row r="26" spans="1:14" x14ac:dyDescent="0.25">
      <c r="A26">
        <v>14</v>
      </c>
      <c r="B26" s="86" t="s">
        <v>54</v>
      </c>
      <c r="C26" s="86" t="s">
        <v>51</v>
      </c>
      <c r="D26" s="86" t="s">
        <v>57</v>
      </c>
      <c r="E26" s="86" t="s">
        <v>48</v>
      </c>
      <c r="F26" s="85">
        <v>44665</v>
      </c>
      <c r="G26" s="85">
        <v>44575</v>
      </c>
      <c r="H26" s="85">
        <v>44756</v>
      </c>
      <c r="I26" s="85">
        <v>44483</v>
      </c>
      <c r="J26" s="85"/>
      <c r="K26" s="85"/>
      <c r="L26" s="85"/>
      <c r="M26" s="85"/>
      <c r="N26" s="85"/>
    </row>
    <row r="27" spans="1:14" x14ac:dyDescent="0.25">
      <c r="A27">
        <v>15</v>
      </c>
      <c r="B27" s="86" t="s">
        <v>54</v>
      </c>
      <c r="C27" s="86" t="s">
        <v>51</v>
      </c>
      <c r="D27" s="86" t="s">
        <v>57</v>
      </c>
      <c r="E27" s="86" t="s">
        <v>48</v>
      </c>
      <c r="F27" s="85">
        <v>44666</v>
      </c>
      <c r="G27" s="85">
        <v>44576</v>
      </c>
      <c r="H27" s="85">
        <v>44757</v>
      </c>
      <c r="I27" s="85">
        <v>44484</v>
      </c>
      <c r="J27" s="85"/>
      <c r="K27" s="85"/>
      <c r="L27" s="85"/>
      <c r="M27" s="85"/>
      <c r="N27" s="85"/>
    </row>
    <row r="28" spans="1:14" x14ac:dyDescent="0.25">
      <c r="A28">
        <v>16</v>
      </c>
      <c r="B28" s="86" t="s">
        <v>54</v>
      </c>
      <c r="C28" s="86" t="s">
        <v>51</v>
      </c>
      <c r="D28" s="86" t="s">
        <v>57</v>
      </c>
      <c r="E28" s="86" t="s">
        <v>48</v>
      </c>
      <c r="F28" s="85">
        <v>44667</v>
      </c>
      <c r="G28" s="85">
        <v>44577</v>
      </c>
      <c r="H28" s="85">
        <v>44758</v>
      </c>
      <c r="I28" s="85">
        <v>44485</v>
      </c>
      <c r="J28" s="85"/>
      <c r="K28" s="85"/>
      <c r="L28" s="85"/>
      <c r="M28" s="85"/>
      <c r="N28" s="85"/>
    </row>
    <row r="29" spans="1:14" x14ac:dyDescent="0.25">
      <c r="A29">
        <v>17</v>
      </c>
      <c r="B29" s="86" t="s">
        <v>54</v>
      </c>
      <c r="C29" s="86" t="s">
        <v>51</v>
      </c>
      <c r="D29" s="86" t="s">
        <v>57</v>
      </c>
      <c r="E29" s="86" t="s">
        <v>48</v>
      </c>
      <c r="F29" s="85">
        <v>44668</v>
      </c>
      <c r="G29" s="85">
        <v>44578</v>
      </c>
      <c r="H29" s="85">
        <v>44759</v>
      </c>
      <c r="I29" s="85">
        <v>44486</v>
      </c>
      <c r="J29" s="85"/>
      <c r="K29" s="85"/>
      <c r="L29" s="85"/>
      <c r="M29" s="85"/>
      <c r="N29" s="85"/>
    </row>
    <row r="30" spans="1:14" x14ac:dyDescent="0.25">
      <c r="A30">
        <v>18</v>
      </c>
      <c r="B30" s="86" t="s">
        <v>54</v>
      </c>
      <c r="C30" s="86" t="s">
        <v>51</v>
      </c>
      <c r="D30" s="86" t="s">
        <v>57</v>
      </c>
      <c r="E30" s="86" t="s">
        <v>48</v>
      </c>
      <c r="F30" s="85">
        <v>44669</v>
      </c>
      <c r="G30" s="85">
        <v>44579</v>
      </c>
      <c r="H30" s="85">
        <v>44760</v>
      </c>
      <c r="I30" s="85">
        <v>44487</v>
      </c>
      <c r="J30" s="85"/>
      <c r="K30" s="85"/>
      <c r="L30" s="85"/>
      <c r="M30" s="85"/>
      <c r="N30" s="85"/>
    </row>
    <row r="31" spans="1:14" x14ac:dyDescent="0.25">
      <c r="A31">
        <v>19</v>
      </c>
      <c r="B31" s="86" t="s">
        <v>54</v>
      </c>
      <c r="C31" s="86" t="s">
        <v>51</v>
      </c>
      <c r="D31" s="86" t="s">
        <v>57</v>
      </c>
      <c r="E31" s="86" t="s">
        <v>48</v>
      </c>
      <c r="F31" s="85">
        <v>44670</v>
      </c>
      <c r="G31" s="85">
        <v>44580</v>
      </c>
      <c r="H31" s="85">
        <v>44761</v>
      </c>
      <c r="I31" s="85">
        <v>44488</v>
      </c>
      <c r="J31" s="85"/>
      <c r="K31" s="85"/>
      <c r="L31" s="85"/>
      <c r="M31" s="85"/>
      <c r="N31" s="85"/>
    </row>
    <row r="32" spans="1:14" x14ac:dyDescent="0.25">
      <c r="A32">
        <v>20</v>
      </c>
      <c r="B32" s="86" t="s">
        <v>54</v>
      </c>
      <c r="C32" s="86" t="s">
        <v>51</v>
      </c>
      <c r="D32" s="86" t="s">
        <v>57</v>
      </c>
      <c r="E32" s="86" t="s">
        <v>48</v>
      </c>
      <c r="F32" s="85">
        <v>44671</v>
      </c>
      <c r="G32" s="85">
        <v>44581</v>
      </c>
      <c r="H32" s="85">
        <v>44762</v>
      </c>
      <c r="I32" s="85">
        <v>44489</v>
      </c>
      <c r="J32" s="85"/>
      <c r="K32" s="85"/>
      <c r="L32" s="85"/>
      <c r="M32" s="85"/>
      <c r="N32" s="85"/>
    </row>
    <row r="33" spans="1:14" x14ac:dyDescent="0.25">
      <c r="A33">
        <v>21</v>
      </c>
      <c r="B33" s="86" t="s">
        <v>54</v>
      </c>
      <c r="C33" s="86" t="s">
        <v>51</v>
      </c>
      <c r="D33" s="86" t="s">
        <v>57</v>
      </c>
      <c r="E33" s="86" t="s">
        <v>48</v>
      </c>
      <c r="F33" s="85">
        <v>44672</v>
      </c>
      <c r="G33" s="85">
        <v>44582</v>
      </c>
      <c r="H33" s="85">
        <v>44763</v>
      </c>
      <c r="I33" s="85">
        <v>44490</v>
      </c>
      <c r="J33" s="85"/>
      <c r="K33" s="85"/>
      <c r="L33" s="85"/>
      <c r="M33" s="85"/>
      <c r="N33" s="85"/>
    </row>
    <row r="34" spans="1:14" x14ac:dyDescent="0.25">
      <c r="A34">
        <v>22</v>
      </c>
      <c r="B34" s="86" t="s">
        <v>54</v>
      </c>
      <c r="C34" s="86" t="s">
        <v>51</v>
      </c>
      <c r="D34" s="86" t="s">
        <v>57</v>
      </c>
      <c r="E34" s="86" t="s">
        <v>48</v>
      </c>
      <c r="F34" s="85">
        <v>44673</v>
      </c>
      <c r="G34" s="85">
        <v>44583</v>
      </c>
      <c r="H34" s="85">
        <v>44764</v>
      </c>
      <c r="I34" s="85">
        <v>44491</v>
      </c>
      <c r="J34" s="85"/>
      <c r="K34" s="85"/>
      <c r="L34" s="85"/>
      <c r="M34" s="85"/>
      <c r="N34" s="85"/>
    </row>
    <row r="35" spans="1:14" x14ac:dyDescent="0.25">
      <c r="A35">
        <v>23</v>
      </c>
      <c r="B35" s="86" t="s">
        <v>54</v>
      </c>
      <c r="C35" s="86" t="s">
        <v>51</v>
      </c>
      <c r="D35" s="86" t="s">
        <v>57</v>
      </c>
      <c r="E35" s="86" t="s">
        <v>48</v>
      </c>
      <c r="F35" s="85">
        <v>44674</v>
      </c>
      <c r="G35" s="85">
        <v>44584</v>
      </c>
      <c r="H35" s="85">
        <v>44765</v>
      </c>
      <c r="I35" s="85">
        <v>44492</v>
      </c>
      <c r="J35" s="85"/>
      <c r="K35" s="85"/>
      <c r="L35" s="85"/>
      <c r="M35" s="85"/>
      <c r="N35" s="85"/>
    </row>
    <row r="36" spans="1:14" x14ac:dyDescent="0.25">
      <c r="A36">
        <v>24</v>
      </c>
      <c r="B36" s="86" t="s">
        <v>54</v>
      </c>
      <c r="C36" s="86" t="s">
        <v>51</v>
      </c>
      <c r="D36" s="86" t="s">
        <v>57</v>
      </c>
      <c r="E36" s="86" t="s">
        <v>48</v>
      </c>
      <c r="F36" s="85">
        <v>44675</v>
      </c>
      <c r="G36" s="85">
        <v>44585</v>
      </c>
      <c r="H36" s="85">
        <v>44766</v>
      </c>
      <c r="I36" s="85">
        <v>44493</v>
      </c>
      <c r="J36" s="85"/>
      <c r="K36" s="85"/>
      <c r="L36" s="85"/>
      <c r="M36" s="85"/>
      <c r="N36" s="85"/>
    </row>
    <row r="37" spans="1:14" x14ac:dyDescent="0.25">
      <c r="A37">
        <v>25</v>
      </c>
      <c r="B37" s="86" t="s">
        <v>54</v>
      </c>
      <c r="C37" s="86" t="s">
        <v>51</v>
      </c>
      <c r="D37" s="86" t="s">
        <v>57</v>
      </c>
      <c r="E37" s="86" t="s">
        <v>48</v>
      </c>
      <c r="F37" s="85">
        <v>44676</v>
      </c>
      <c r="G37" s="85">
        <v>44586</v>
      </c>
      <c r="H37" s="85">
        <v>44767</v>
      </c>
      <c r="I37" s="85">
        <v>44494</v>
      </c>
      <c r="J37" s="85"/>
      <c r="K37" s="85"/>
      <c r="L37" s="85"/>
      <c r="M37" s="85"/>
      <c r="N37" s="85"/>
    </row>
    <row r="38" spans="1:14" x14ac:dyDescent="0.25">
      <c r="A38">
        <v>26</v>
      </c>
      <c r="B38" s="86" t="s">
        <v>54</v>
      </c>
      <c r="C38" s="86" t="s">
        <v>51</v>
      </c>
      <c r="D38" s="86" t="s">
        <v>57</v>
      </c>
      <c r="E38" s="86" t="s">
        <v>48</v>
      </c>
      <c r="F38" s="85">
        <v>44677</v>
      </c>
      <c r="G38" s="85">
        <v>44587</v>
      </c>
      <c r="H38" s="85">
        <v>44768</v>
      </c>
      <c r="I38" s="85">
        <v>44495</v>
      </c>
      <c r="J38" s="85"/>
      <c r="K38" s="85"/>
      <c r="L38" s="85"/>
      <c r="M38" s="85"/>
      <c r="N38" s="85"/>
    </row>
    <row r="39" spans="1:14" x14ac:dyDescent="0.25">
      <c r="A39">
        <v>27</v>
      </c>
      <c r="B39" s="86" t="s">
        <v>54</v>
      </c>
      <c r="C39" s="86" t="s">
        <v>51</v>
      </c>
      <c r="D39" s="86" t="s">
        <v>57</v>
      </c>
      <c r="E39" s="86" t="s">
        <v>48</v>
      </c>
      <c r="F39" s="85">
        <v>44678</v>
      </c>
      <c r="G39" s="85">
        <v>44588</v>
      </c>
      <c r="H39" s="85">
        <v>44769</v>
      </c>
      <c r="I39" s="85">
        <v>44496</v>
      </c>
      <c r="J39" s="85"/>
      <c r="K39" s="85"/>
      <c r="L39" s="85"/>
      <c r="M39" s="85"/>
      <c r="N39" s="85"/>
    </row>
    <row r="40" spans="1:14" x14ac:dyDescent="0.25">
      <c r="A40">
        <v>28</v>
      </c>
      <c r="B40" s="86" t="s">
        <v>54</v>
      </c>
      <c r="C40" s="86" t="s">
        <v>51</v>
      </c>
      <c r="D40" s="86" t="s">
        <v>57</v>
      </c>
      <c r="E40" s="86" t="s">
        <v>48</v>
      </c>
      <c r="F40" s="85">
        <v>44679</v>
      </c>
      <c r="G40" s="85">
        <v>44589</v>
      </c>
      <c r="H40" s="85">
        <v>44770</v>
      </c>
      <c r="I40" s="85">
        <v>44497</v>
      </c>
      <c r="J40" s="85"/>
      <c r="K40" s="85"/>
      <c r="L40" s="85"/>
      <c r="M40" s="85"/>
      <c r="N40" s="85"/>
    </row>
    <row r="41" spans="1:14" x14ac:dyDescent="0.25">
      <c r="A41">
        <v>29</v>
      </c>
      <c r="B41" s="86" t="s">
        <v>54</v>
      </c>
      <c r="C41" s="86" t="s">
        <v>51</v>
      </c>
      <c r="D41" s="86" t="s">
        <v>57</v>
      </c>
      <c r="E41" s="86" t="s">
        <v>48</v>
      </c>
      <c r="F41" s="85">
        <v>44680</v>
      </c>
      <c r="G41" s="85">
        <v>44590</v>
      </c>
      <c r="H41" s="85">
        <v>44771</v>
      </c>
      <c r="I41" s="85">
        <v>44498</v>
      </c>
      <c r="J41" s="85"/>
      <c r="K41" s="85"/>
      <c r="L41" s="85"/>
      <c r="M41" s="85"/>
      <c r="N41" s="85"/>
    </row>
    <row r="42" spans="1:14" x14ac:dyDescent="0.25">
      <c r="A42">
        <v>30</v>
      </c>
      <c r="B42" s="86" t="s">
        <v>54</v>
      </c>
      <c r="C42" s="86" t="s">
        <v>51</v>
      </c>
      <c r="D42" s="86" t="s">
        <v>57</v>
      </c>
      <c r="E42" s="86" t="s">
        <v>48</v>
      </c>
      <c r="F42" s="85">
        <v>44681</v>
      </c>
      <c r="G42" s="85">
        <v>44591</v>
      </c>
      <c r="H42" s="85">
        <v>44772</v>
      </c>
      <c r="I42" s="85">
        <v>44499</v>
      </c>
      <c r="J42" s="85"/>
      <c r="K42" s="85"/>
      <c r="L42" s="85"/>
      <c r="M42" s="85"/>
      <c r="N42" s="85"/>
    </row>
    <row r="43" spans="1:14" x14ac:dyDescent="0.25">
      <c r="A43">
        <v>31</v>
      </c>
      <c r="B43" s="86" t="s">
        <v>54</v>
      </c>
      <c r="C43" s="86" t="s">
        <v>51</v>
      </c>
      <c r="D43" s="86" t="s">
        <v>57</v>
      </c>
      <c r="E43" s="86" t="s">
        <v>48</v>
      </c>
      <c r="F43" s="85"/>
      <c r="G43" s="85">
        <v>44592</v>
      </c>
      <c r="H43" s="85">
        <v>44773</v>
      </c>
      <c r="I43" s="85">
        <v>44500</v>
      </c>
      <c r="J43" s="85"/>
      <c r="K43" s="85"/>
      <c r="L43" s="85"/>
      <c r="M43" s="85"/>
      <c r="N43" s="85"/>
    </row>
    <row r="44" spans="1:14" x14ac:dyDescent="0.25">
      <c r="A44">
        <v>32</v>
      </c>
      <c r="B44" s="86" t="s">
        <v>58</v>
      </c>
      <c r="C44" s="86" t="s">
        <v>52</v>
      </c>
      <c r="D44" s="86" t="s">
        <v>55</v>
      </c>
      <c r="E44" s="86" t="s">
        <v>49</v>
      </c>
      <c r="F44" s="85">
        <v>44774</v>
      </c>
      <c r="G44" s="85">
        <v>44593</v>
      </c>
      <c r="H44" s="85">
        <v>44682</v>
      </c>
      <c r="I44" s="85">
        <v>44501</v>
      </c>
      <c r="J44" s="85"/>
    </row>
    <row r="45" spans="1:14" x14ac:dyDescent="0.25">
      <c r="A45">
        <v>33</v>
      </c>
      <c r="B45" s="86" t="s">
        <v>58</v>
      </c>
      <c r="C45" s="86" t="s">
        <v>52</v>
      </c>
      <c r="D45" s="86" t="s">
        <v>55</v>
      </c>
      <c r="E45" s="86" t="s">
        <v>49</v>
      </c>
      <c r="F45" s="85">
        <v>44775</v>
      </c>
      <c r="G45" s="85">
        <v>44594</v>
      </c>
      <c r="H45" s="85">
        <v>44683</v>
      </c>
      <c r="I45" s="85">
        <v>44502</v>
      </c>
      <c r="J45" s="85"/>
    </row>
    <row r="46" spans="1:14" x14ac:dyDescent="0.25">
      <c r="A46">
        <v>34</v>
      </c>
      <c r="B46" s="86" t="s">
        <v>58</v>
      </c>
      <c r="C46" s="86" t="s">
        <v>52</v>
      </c>
      <c r="D46" s="86" t="s">
        <v>55</v>
      </c>
      <c r="E46" s="86" t="s">
        <v>49</v>
      </c>
      <c r="F46" s="85">
        <v>44776</v>
      </c>
      <c r="G46" s="85">
        <v>44595</v>
      </c>
      <c r="H46" s="85">
        <v>44684</v>
      </c>
      <c r="I46" s="85">
        <v>44503</v>
      </c>
      <c r="J46" s="85"/>
    </row>
    <row r="47" spans="1:14" x14ac:dyDescent="0.25">
      <c r="A47">
        <v>35</v>
      </c>
      <c r="B47" s="86" t="s">
        <v>58</v>
      </c>
      <c r="C47" s="86" t="s">
        <v>52</v>
      </c>
      <c r="D47" s="86" t="s">
        <v>55</v>
      </c>
      <c r="E47" s="86" t="s">
        <v>49</v>
      </c>
      <c r="F47" s="85">
        <v>44777</v>
      </c>
      <c r="G47" s="85">
        <v>44596</v>
      </c>
      <c r="H47" s="85">
        <v>44685</v>
      </c>
      <c r="I47" s="85">
        <v>44504</v>
      </c>
      <c r="J47" s="85"/>
    </row>
    <row r="48" spans="1:14" x14ac:dyDescent="0.25">
      <c r="A48">
        <v>36</v>
      </c>
      <c r="B48" s="86" t="s">
        <v>58</v>
      </c>
      <c r="C48" s="86" t="s">
        <v>52</v>
      </c>
      <c r="D48" s="86" t="s">
        <v>55</v>
      </c>
      <c r="E48" s="86" t="s">
        <v>49</v>
      </c>
      <c r="F48" s="85">
        <v>44778</v>
      </c>
      <c r="G48" s="85">
        <v>44597</v>
      </c>
      <c r="H48" s="85">
        <v>44686</v>
      </c>
      <c r="I48" s="85">
        <v>44505</v>
      </c>
      <c r="J48" s="85"/>
    </row>
    <row r="49" spans="1:10" x14ac:dyDescent="0.25">
      <c r="A49">
        <v>37</v>
      </c>
      <c r="B49" s="86" t="s">
        <v>58</v>
      </c>
      <c r="C49" s="86" t="s">
        <v>52</v>
      </c>
      <c r="D49" s="86" t="s">
        <v>55</v>
      </c>
      <c r="E49" s="86" t="s">
        <v>49</v>
      </c>
      <c r="F49" s="85">
        <v>44779</v>
      </c>
      <c r="G49" s="85">
        <v>44598</v>
      </c>
      <c r="H49" s="85">
        <v>44687</v>
      </c>
      <c r="I49" s="85">
        <v>44506</v>
      </c>
      <c r="J49" s="85"/>
    </row>
    <row r="50" spans="1:10" x14ac:dyDescent="0.25">
      <c r="A50">
        <v>38</v>
      </c>
      <c r="B50" s="86" t="s">
        <v>58</v>
      </c>
      <c r="C50" s="86" t="s">
        <v>52</v>
      </c>
      <c r="D50" s="86" t="s">
        <v>55</v>
      </c>
      <c r="E50" s="86" t="s">
        <v>49</v>
      </c>
      <c r="F50" s="85">
        <v>44780</v>
      </c>
      <c r="G50" s="85">
        <v>44599</v>
      </c>
      <c r="H50" s="85">
        <v>44688</v>
      </c>
      <c r="I50" s="85">
        <v>44507</v>
      </c>
      <c r="J50" s="85"/>
    </row>
    <row r="51" spans="1:10" x14ac:dyDescent="0.25">
      <c r="A51">
        <v>39</v>
      </c>
      <c r="B51" s="86" t="s">
        <v>58</v>
      </c>
      <c r="C51" s="86" t="s">
        <v>52</v>
      </c>
      <c r="D51" s="86" t="s">
        <v>55</v>
      </c>
      <c r="E51" s="86" t="s">
        <v>49</v>
      </c>
      <c r="F51" s="85">
        <v>44781</v>
      </c>
      <c r="G51" s="85">
        <v>44600</v>
      </c>
      <c r="H51" s="85">
        <v>44689</v>
      </c>
      <c r="I51" s="85">
        <v>44508</v>
      </c>
      <c r="J51" s="85"/>
    </row>
    <row r="52" spans="1:10" x14ac:dyDescent="0.25">
      <c r="A52">
        <v>40</v>
      </c>
      <c r="B52" s="86" t="s">
        <v>58</v>
      </c>
      <c r="C52" s="86" t="s">
        <v>52</v>
      </c>
      <c r="D52" s="86" t="s">
        <v>55</v>
      </c>
      <c r="E52" s="86" t="s">
        <v>49</v>
      </c>
      <c r="F52" s="85">
        <v>44782</v>
      </c>
      <c r="G52" s="85">
        <v>44601</v>
      </c>
      <c r="H52" s="85">
        <v>44690</v>
      </c>
      <c r="I52" s="85">
        <v>44509</v>
      </c>
      <c r="J52" s="85"/>
    </row>
    <row r="53" spans="1:10" x14ac:dyDescent="0.25">
      <c r="A53">
        <v>41</v>
      </c>
      <c r="B53" s="86" t="s">
        <v>58</v>
      </c>
      <c r="C53" s="86" t="s">
        <v>52</v>
      </c>
      <c r="D53" s="86" t="s">
        <v>55</v>
      </c>
      <c r="E53" s="86" t="s">
        <v>49</v>
      </c>
      <c r="F53" s="85">
        <v>44783</v>
      </c>
      <c r="G53" s="85">
        <v>44602</v>
      </c>
      <c r="H53" s="85">
        <v>44691</v>
      </c>
      <c r="I53" s="85">
        <v>44510</v>
      </c>
      <c r="J53" s="85"/>
    </row>
    <row r="54" spans="1:10" x14ac:dyDescent="0.25">
      <c r="A54">
        <v>42</v>
      </c>
      <c r="B54" s="86" t="s">
        <v>58</v>
      </c>
      <c r="C54" s="86" t="s">
        <v>52</v>
      </c>
      <c r="D54" s="86" t="s">
        <v>55</v>
      </c>
      <c r="E54" s="86" t="s">
        <v>49</v>
      </c>
      <c r="F54" s="85">
        <v>44784</v>
      </c>
      <c r="G54" s="85">
        <v>44603</v>
      </c>
      <c r="H54" s="85">
        <v>44692</v>
      </c>
      <c r="I54" s="85">
        <v>44511</v>
      </c>
      <c r="J54" s="85"/>
    </row>
    <row r="55" spans="1:10" x14ac:dyDescent="0.25">
      <c r="A55">
        <v>43</v>
      </c>
      <c r="B55" s="86" t="s">
        <v>58</v>
      </c>
      <c r="C55" s="86" t="s">
        <v>52</v>
      </c>
      <c r="D55" s="86" t="s">
        <v>55</v>
      </c>
      <c r="E55" s="86" t="s">
        <v>49</v>
      </c>
      <c r="F55" s="85">
        <v>44785</v>
      </c>
      <c r="G55" s="85">
        <v>44604</v>
      </c>
      <c r="H55" s="85">
        <v>44693</v>
      </c>
      <c r="I55" s="85">
        <v>44512</v>
      </c>
      <c r="J55" s="85"/>
    </row>
    <row r="56" spans="1:10" x14ac:dyDescent="0.25">
      <c r="A56">
        <v>44</v>
      </c>
      <c r="B56" s="86" t="s">
        <v>58</v>
      </c>
      <c r="C56" s="86" t="s">
        <v>52</v>
      </c>
      <c r="D56" s="86" t="s">
        <v>55</v>
      </c>
      <c r="E56" s="86" t="s">
        <v>49</v>
      </c>
      <c r="F56" s="85">
        <v>44786</v>
      </c>
      <c r="G56" s="85">
        <v>44605</v>
      </c>
      <c r="H56" s="85">
        <v>44694</v>
      </c>
      <c r="I56" s="85">
        <v>44513</v>
      </c>
      <c r="J56" s="85"/>
    </row>
    <row r="57" spans="1:10" x14ac:dyDescent="0.25">
      <c r="A57">
        <v>45</v>
      </c>
      <c r="B57" s="86" t="s">
        <v>58</v>
      </c>
      <c r="C57" s="86" t="s">
        <v>52</v>
      </c>
      <c r="D57" s="86" t="s">
        <v>55</v>
      </c>
      <c r="E57" s="86" t="s">
        <v>49</v>
      </c>
      <c r="F57" s="85">
        <v>44787</v>
      </c>
      <c r="G57" s="85">
        <v>44606</v>
      </c>
      <c r="H57" s="85">
        <v>44695</v>
      </c>
      <c r="I57" s="85">
        <v>44514</v>
      </c>
      <c r="J57" s="85"/>
    </row>
    <row r="58" spans="1:10" x14ac:dyDescent="0.25">
      <c r="A58">
        <v>46</v>
      </c>
      <c r="B58" s="86" t="s">
        <v>58</v>
      </c>
      <c r="C58" s="86" t="s">
        <v>52</v>
      </c>
      <c r="D58" s="86" t="s">
        <v>55</v>
      </c>
      <c r="E58" s="86" t="s">
        <v>49</v>
      </c>
      <c r="F58" s="85">
        <v>44788</v>
      </c>
      <c r="G58" s="85">
        <v>44607</v>
      </c>
      <c r="H58" s="85">
        <v>44696</v>
      </c>
      <c r="I58" s="85">
        <v>44515</v>
      </c>
      <c r="J58" s="85"/>
    </row>
    <row r="59" spans="1:10" x14ac:dyDescent="0.25">
      <c r="A59">
        <v>47</v>
      </c>
      <c r="B59" s="86" t="s">
        <v>58</v>
      </c>
      <c r="C59" s="86" t="s">
        <v>52</v>
      </c>
      <c r="D59" s="86" t="s">
        <v>55</v>
      </c>
      <c r="E59" s="86" t="s">
        <v>49</v>
      </c>
      <c r="F59" s="85">
        <v>44789</v>
      </c>
      <c r="G59" s="85">
        <v>44608</v>
      </c>
      <c r="H59" s="85">
        <v>44697</v>
      </c>
      <c r="I59" s="85">
        <v>44516</v>
      </c>
      <c r="J59" s="85"/>
    </row>
    <row r="60" spans="1:10" x14ac:dyDescent="0.25">
      <c r="A60">
        <v>48</v>
      </c>
      <c r="B60" s="86" t="s">
        <v>58</v>
      </c>
      <c r="C60" s="86" t="s">
        <v>52</v>
      </c>
      <c r="D60" s="86" t="s">
        <v>55</v>
      </c>
      <c r="E60" s="86" t="s">
        <v>49</v>
      </c>
      <c r="F60" s="85">
        <v>44790</v>
      </c>
      <c r="G60" s="85">
        <v>44609</v>
      </c>
      <c r="H60" s="85">
        <v>44698</v>
      </c>
      <c r="I60" s="85">
        <v>44517</v>
      </c>
      <c r="J60" s="85"/>
    </row>
    <row r="61" spans="1:10" x14ac:dyDescent="0.25">
      <c r="A61">
        <v>49</v>
      </c>
      <c r="B61" s="86" t="s">
        <v>58</v>
      </c>
      <c r="C61" s="86" t="s">
        <v>52</v>
      </c>
      <c r="D61" s="86" t="s">
        <v>55</v>
      </c>
      <c r="E61" s="86" t="s">
        <v>49</v>
      </c>
      <c r="F61" s="85">
        <v>44791</v>
      </c>
      <c r="G61" s="85">
        <v>44610</v>
      </c>
      <c r="H61" s="85">
        <v>44699</v>
      </c>
      <c r="I61" s="85">
        <v>44518</v>
      </c>
      <c r="J61" s="85"/>
    </row>
    <row r="62" spans="1:10" x14ac:dyDescent="0.25">
      <c r="A62">
        <v>50</v>
      </c>
      <c r="B62" s="86" t="s">
        <v>58</v>
      </c>
      <c r="C62" s="86" t="s">
        <v>52</v>
      </c>
      <c r="D62" s="86" t="s">
        <v>55</v>
      </c>
      <c r="E62" s="86" t="s">
        <v>49</v>
      </c>
      <c r="F62" s="85">
        <v>44792</v>
      </c>
      <c r="G62" s="85">
        <v>44611</v>
      </c>
      <c r="H62" s="85">
        <v>44700</v>
      </c>
      <c r="I62" s="85">
        <v>44519</v>
      </c>
      <c r="J62" s="85"/>
    </row>
    <row r="63" spans="1:10" x14ac:dyDescent="0.25">
      <c r="A63">
        <v>51</v>
      </c>
      <c r="B63" s="86" t="s">
        <v>58</v>
      </c>
      <c r="C63" s="86" t="s">
        <v>52</v>
      </c>
      <c r="D63" s="86" t="s">
        <v>55</v>
      </c>
      <c r="E63" s="86" t="s">
        <v>49</v>
      </c>
      <c r="F63" s="85">
        <v>44793</v>
      </c>
      <c r="G63" s="85">
        <v>44612</v>
      </c>
      <c r="H63" s="85">
        <v>44701</v>
      </c>
      <c r="I63" s="85">
        <v>44520</v>
      </c>
      <c r="J63" s="85"/>
    </row>
    <row r="64" spans="1:10" x14ac:dyDescent="0.25">
      <c r="A64">
        <v>52</v>
      </c>
      <c r="B64" s="86" t="s">
        <v>58</v>
      </c>
      <c r="C64" s="86" t="s">
        <v>52</v>
      </c>
      <c r="D64" s="86" t="s">
        <v>55</v>
      </c>
      <c r="E64" s="86" t="s">
        <v>49</v>
      </c>
      <c r="F64" s="85">
        <v>44794</v>
      </c>
      <c r="G64" s="85">
        <v>44613</v>
      </c>
      <c r="H64" s="85">
        <v>44702</v>
      </c>
      <c r="I64" s="85">
        <v>44521</v>
      </c>
      <c r="J64" s="85"/>
    </row>
    <row r="65" spans="1:10" x14ac:dyDescent="0.25">
      <c r="A65">
        <v>53</v>
      </c>
      <c r="B65" s="86" t="s">
        <v>58</v>
      </c>
      <c r="C65" s="86" t="s">
        <v>52</v>
      </c>
      <c r="D65" s="86" t="s">
        <v>55</v>
      </c>
      <c r="E65" s="86" t="s">
        <v>49</v>
      </c>
      <c r="F65" s="85">
        <v>44795</v>
      </c>
      <c r="G65" s="85">
        <v>44614</v>
      </c>
      <c r="H65" s="85">
        <v>44703</v>
      </c>
      <c r="I65" s="85">
        <v>44522</v>
      </c>
      <c r="J65" s="85"/>
    </row>
    <row r="66" spans="1:10" x14ac:dyDescent="0.25">
      <c r="A66">
        <v>54</v>
      </c>
      <c r="B66" s="86" t="s">
        <v>58</v>
      </c>
      <c r="C66" s="86" t="s">
        <v>52</v>
      </c>
      <c r="D66" s="86" t="s">
        <v>55</v>
      </c>
      <c r="E66" s="86" t="s">
        <v>49</v>
      </c>
      <c r="F66" s="85">
        <v>44796</v>
      </c>
      <c r="G66" s="85">
        <v>44615</v>
      </c>
      <c r="H66" s="85">
        <v>44704</v>
      </c>
      <c r="I66" s="85">
        <v>44523</v>
      </c>
      <c r="J66" s="85"/>
    </row>
    <row r="67" spans="1:10" x14ac:dyDescent="0.25">
      <c r="A67">
        <v>55</v>
      </c>
      <c r="B67" s="86" t="s">
        <v>58</v>
      </c>
      <c r="C67" s="86" t="s">
        <v>52</v>
      </c>
      <c r="D67" s="86" t="s">
        <v>55</v>
      </c>
      <c r="E67" s="86" t="s">
        <v>49</v>
      </c>
      <c r="F67" s="85">
        <v>44797</v>
      </c>
      <c r="G67" s="85">
        <v>44616</v>
      </c>
      <c r="H67" s="85">
        <v>44705</v>
      </c>
      <c r="I67" s="85">
        <v>44524</v>
      </c>
      <c r="J67" s="85"/>
    </row>
    <row r="68" spans="1:10" x14ac:dyDescent="0.25">
      <c r="A68">
        <v>56</v>
      </c>
      <c r="B68" s="86" t="s">
        <v>58</v>
      </c>
      <c r="C68" s="86" t="s">
        <v>52</v>
      </c>
      <c r="D68" s="86" t="s">
        <v>55</v>
      </c>
      <c r="E68" s="86" t="s">
        <v>49</v>
      </c>
      <c r="F68" s="85">
        <v>44798</v>
      </c>
      <c r="G68" s="85">
        <v>44617</v>
      </c>
      <c r="H68" s="85">
        <v>44706</v>
      </c>
      <c r="I68" s="85">
        <v>44525</v>
      </c>
      <c r="J68" s="85"/>
    </row>
    <row r="69" spans="1:10" x14ac:dyDescent="0.25">
      <c r="A69">
        <v>57</v>
      </c>
      <c r="B69" s="86" t="s">
        <v>58</v>
      </c>
      <c r="C69" s="86" t="s">
        <v>52</v>
      </c>
      <c r="D69" s="86" t="s">
        <v>55</v>
      </c>
      <c r="E69" s="86" t="s">
        <v>49</v>
      </c>
      <c r="F69" s="85">
        <v>44799</v>
      </c>
      <c r="G69" s="85">
        <v>44618</v>
      </c>
      <c r="H69" s="85">
        <v>44707</v>
      </c>
      <c r="I69" s="85">
        <v>44526</v>
      </c>
      <c r="J69" s="85"/>
    </row>
    <row r="70" spans="1:10" x14ac:dyDescent="0.25">
      <c r="A70">
        <v>58</v>
      </c>
      <c r="B70" s="86" t="s">
        <v>58</v>
      </c>
      <c r="C70" s="86" t="s">
        <v>52</v>
      </c>
      <c r="D70" s="86" t="s">
        <v>55</v>
      </c>
      <c r="E70" s="86" t="s">
        <v>49</v>
      </c>
      <c r="F70" s="85">
        <v>44800</v>
      </c>
      <c r="G70" s="85">
        <v>44619</v>
      </c>
      <c r="H70" s="85">
        <v>44708</v>
      </c>
      <c r="I70" s="85">
        <v>44527</v>
      </c>
      <c r="J70" s="85"/>
    </row>
    <row r="71" spans="1:10" x14ac:dyDescent="0.25">
      <c r="A71">
        <v>59</v>
      </c>
      <c r="B71" s="86" t="s">
        <v>58</v>
      </c>
      <c r="C71" s="86" t="s">
        <v>52</v>
      </c>
      <c r="D71" s="86" t="s">
        <v>55</v>
      </c>
      <c r="E71" s="86" t="s">
        <v>49</v>
      </c>
      <c r="F71" s="85">
        <v>44801</v>
      </c>
      <c r="G71" s="85">
        <v>44620</v>
      </c>
      <c r="H71" s="85">
        <v>44709</v>
      </c>
      <c r="I71" s="85">
        <v>44528</v>
      </c>
      <c r="J71" s="85"/>
    </row>
    <row r="72" spans="1:10" x14ac:dyDescent="0.25">
      <c r="A72">
        <v>60</v>
      </c>
      <c r="B72" s="86" t="s">
        <v>58</v>
      </c>
      <c r="C72" s="86" t="s">
        <v>52</v>
      </c>
      <c r="D72" s="86" t="s">
        <v>55</v>
      </c>
      <c r="E72" s="86" t="s">
        <v>49</v>
      </c>
      <c r="F72" s="85">
        <v>44802</v>
      </c>
      <c r="G72" s="85"/>
      <c r="H72" s="85">
        <v>44710</v>
      </c>
      <c r="I72" s="85">
        <v>44529</v>
      </c>
      <c r="J72" s="85"/>
    </row>
    <row r="73" spans="1:10" x14ac:dyDescent="0.25">
      <c r="A73">
        <v>61</v>
      </c>
      <c r="B73" s="86" t="s">
        <v>58</v>
      </c>
      <c r="C73" s="86" t="s">
        <v>52</v>
      </c>
      <c r="D73" s="86" t="s">
        <v>55</v>
      </c>
      <c r="E73" s="86" t="s">
        <v>49</v>
      </c>
      <c r="F73" s="85">
        <v>44803</v>
      </c>
      <c r="G73" s="85"/>
      <c r="H73" s="85">
        <v>44711</v>
      </c>
      <c r="I73" s="85">
        <v>44530</v>
      </c>
      <c r="J73" s="85"/>
    </row>
    <row r="74" spans="1:10" x14ac:dyDescent="0.25">
      <c r="A74">
        <v>62</v>
      </c>
      <c r="B74" s="86" t="s">
        <v>58</v>
      </c>
      <c r="C74" s="86" t="s">
        <v>52</v>
      </c>
      <c r="D74" s="86" t="s">
        <v>55</v>
      </c>
      <c r="E74" s="86" t="s">
        <v>49</v>
      </c>
      <c r="F74" s="85">
        <v>44804</v>
      </c>
      <c r="G74" s="85"/>
      <c r="H74" s="85">
        <v>44712</v>
      </c>
      <c r="I74" s="85"/>
      <c r="J74" s="85"/>
    </row>
    <row r="75" spans="1:10" x14ac:dyDescent="0.25">
      <c r="A75">
        <v>63</v>
      </c>
      <c r="B75" s="86" t="s">
        <v>50</v>
      </c>
      <c r="C75" s="86" t="s">
        <v>56</v>
      </c>
      <c r="D75" s="86" t="s">
        <v>53</v>
      </c>
      <c r="E75" s="86" t="s">
        <v>59</v>
      </c>
      <c r="F75" s="85">
        <v>44531</v>
      </c>
      <c r="G75" s="85">
        <v>44713</v>
      </c>
      <c r="H75" s="85">
        <v>44621</v>
      </c>
      <c r="I75" s="85">
        <v>44805</v>
      </c>
      <c r="J75" s="85"/>
    </row>
    <row r="76" spans="1:10" x14ac:dyDescent="0.25">
      <c r="A76">
        <v>64</v>
      </c>
      <c r="B76" s="86" t="s">
        <v>50</v>
      </c>
      <c r="C76" s="86" t="s">
        <v>56</v>
      </c>
      <c r="D76" s="86" t="s">
        <v>53</v>
      </c>
      <c r="E76" s="86" t="s">
        <v>59</v>
      </c>
      <c r="F76" s="85">
        <v>44532</v>
      </c>
      <c r="G76" s="85">
        <v>44714</v>
      </c>
      <c r="H76" s="85">
        <v>44622</v>
      </c>
      <c r="I76" s="85">
        <v>44806</v>
      </c>
      <c r="J76" s="85"/>
    </row>
    <row r="77" spans="1:10" x14ac:dyDescent="0.25">
      <c r="A77">
        <v>65</v>
      </c>
      <c r="B77" s="86" t="s">
        <v>50</v>
      </c>
      <c r="C77" s="86" t="s">
        <v>56</v>
      </c>
      <c r="D77" s="86" t="s">
        <v>53</v>
      </c>
      <c r="E77" s="86" t="s">
        <v>59</v>
      </c>
      <c r="F77" s="85">
        <v>44533</v>
      </c>
      <c r="G77" s="85">
        <v>44715</v>
      </c>
      <c r="H77" s="85">
        <v>44623</v>
      </c>
      <c r="I77" s="85">
        <v>44807</v>
      </c>
      <c r="J77" s="85"/>
    </row>
    <row r="78" spans="1:10" x14ac:dyDescent="0.25">
      <c r="A78">
        <v>66</v>
      </c>
      <c r="B78" s="86" t="s">
        <v>50</v>
      </c>
      <c r="C78" s="86" t="s">
        <v>56</v>
      </c>
      <c r="D78" s="86" t="s">
        <v>53</v>
      </c>
      <c r="E78" s="86" t="s">
        <v>59</v>
      </c>
      <c r="F78" s="85">
        <v>44534</v>
      </c>
      <c r="G78" s="85">
        <v>44716</v>
      </c>
      <c r="H78" s="85">
        <v>44624</v>
      </c>
      <c r="I78" s="85">
        <v>44808</v>
      </c>
      <c r="J78" s="85"/>
    </row>
    <row r="79" spans="1:10" x14ac:dyDescent="0.25">
      <c r="A79">
        <v>67</v>
      </c>
      <c r="B79" s="86" t="s">
        <v>50</v>
      </c>
      <c r="C79" s="86" t="s">
        <v>56</v>
      </c>
      <c r="D79" s="86" t="s">
        <v>53</v>
      </c>
      <c r="E79" s="86" t="s">
        <v>59</v>
      </c>
      <c r="F79" s="85">
        <v>44535</v>
      </c>
      <c r="G79" s="85">
        <v>44717</v>
      </c>
      <c r="H79" s="85">
        <v>44625</v>
      </c>
      <c r="I79" s="85">
        <v>44809</v>
      </c>
      <c r="J79" s="85"/>
    </row>
    <row r="80" spans="1:10" x14ac:dyDescent="0.25">
      <c r="A80">
        <v>68</v>
      </c>
      <c r="B80" s="86" t="s">
        <v>50</v>
      </c>
      <c r="C80" s="86" t="s">
        <v>56</v>
      </c>
      <c r="D80" s="86" t="s">
        <v>53</v>
      </c>
      <c r="E80" s="86" t="s">
        <v>59</v>
      </c>
      <c r="F80" s="85">
        <v>44536</v>
      </c>
      <c r="G80" s="85">
        <v>44718</v>
      </c>
      <c r="H80" s="85">
        <v>44626</v>
      </c>
      <c r="I80" s="85">
        <v>44810</v>
      </c>
      <c r="J80" s="85"/>
    </row>
    <row r="81" spans="1:10" x14ac:dyDescent="0.25">
      <c r="A81">
        <v>69</v>
      </c>
      <c r="B81" s="86" t="s">
        <v>50</v>
      </c>
      <c r="C81" s="86" t="s">
        <v>56</v>
      </c>
      <c r="D81" s="86" t="s">
        <v>53</v>
      </c>
      <c r="E81" s="86" t="s">
        <v>59</v>
      </c>
      <c r="F81" s="85">
        <v>44537</v>
      </c>
      <c r="G81" s="85">
        <v>44719</v>
      </c>
      <c r="H81" s="85">
        <v>44627</v>
      </c>
      <c r="I81" s="85">
        <v>44811</v>
      </c>
      <c r="J81" s="85"/>
    </row>
    <row r="82" spans="1:10" x14ac:dyDescent="0.25">
      <c r="A82">
        <v>70</v>
      </c>
      <c r="B82" s="86" t="s">
        <v>50</v>
      </c>
      <c r="C82" s="86" t="s">
        <v>56</v>
      </c>
      <c r="D82" s="86" t="s">
        <v>53</v>
      </c>
      <c r="E82" s="86" t="s">
        <v>59</v>
      </c>
      <c r="F82" s="85">
        <v>44538</v>
      </c>
      <c r="G82" s="85">
        <v>44720</v>
      </c>
      <c r="H82" s="85">
        <v>44628</v>
      </c>
      <c r="I82" s="85">
        <v>44812</v>
      </c>
      <c r="J82" s="85"/>
    </row>
    <row r="83" spans="1:10" x14ac:dyDescent="0.25">
      <c r="A83">
        <v>71</v>
      </c>
      <c r="B83" s="86" t="s">
        <v>50</v>
      </c>
      <c r="C83" s="86" t="s">
        <v>56</v>
      </c>
      <c r="D83" s="86" t="s">
        <v>53</v>
      </c>
      <c r="E83" s="86" t="s">
        <v>59</v>
      </c>
      <c r="F83" s="85">
        <v>44539</v>
      </c>
      <c r="G83" s="85">
        <v>44721</v>
      </c>
      <c r="H83" s="85">
        <v>44629</v>
      </c>
      <c r="I83" s="85">
        <v>44813</v>
      </c>
      <c r="J83" s="85"/>
    </row>
    <row r="84" spans="1:10" x14ac:dyDescent="0.25">
      <c r="A84">
        <v>72</v>
      </c>
      <c r="B84" s="86" t="s">
        <v>50</v>
      </c>
      <c r="C84" s="86" t="s">
        <v>56</v>
      </c>
      <c r="D84" s="86" t="s">
        <v>53</v>
      </c>
      <c r="E84" s="86" t="s">
        <v>59</v>
      </c>
      <c r="F84" s="85">
        <v>44540</v>
      </c>
      <c r="G84" s="85">
        <v>44722</v>
      </c>
      <c r="H84" s="85">
        <v>44630</v>
      </c>
      <c r="I84" s="85">
        <v>44814</v>
      </c>
      <c r="J84" s="85"/>
    </row>
    <row r="85" spans="1:10" x14ac:dyDescent="0.25">
      <c r="A85">
        <v>73</v>
      </c>
      <c r="B85" s="86" t="s">
        <v>50</v>
      </c>
      <c r="C85" s="86" t="s">
        <v>56</v>
      </c>
      <c r="D85" s="86" t="s">
        <v>53</v>
      </c>
      <c r="E85" s="86" t="s">
        <v>59</v>
      </c>
      <c r="F85" s="85">
        <v>44541</v>
      </c>
      <c r="G85" s="85">
        <v>44723</v>
      </c>
      <c r="H85" s="85">
        <v>44631</v>
      </c>
      <c r="I85" s="85">
        <v>44815</v>
      </c>
      <c r="J85" s="85"/>
    </row>
    <row r="86" spans="1:10" x14ac:dyDescent="0.25">
      <c r="A86">
        <v>74</v>
      </c>
      <c r="B86" s="86" t="s">
        <v>50</v>
      </c>
      <c r="C86" s="86" t="s">
        <v>56</v>
      </c>
      <c r="D86" s="86" t="s">
        <v>53</v>
      </c>
      <c r="E86" s="86" t="s">
        <v>59</v>
      </c>
      <c r="F86" s="85">
        <v>44542</v>
      </c>
      <c r="G86" s="85">
        <v>44724</v>
      </c>
      <c r="H86" s="85">
        <v>44632</v>
      </c>
      <c r="I86" s="85">
        <v>44816</v>
      </c>
      <c r="J86" s="85"/>
    </row>
    <row r="87" spans="1:10" x14ac:dyDescent="0.25">
      <c r="A87">
        <v>75</v>
      </c>
      <c r="B87" s="86" t="s">
        <v>50</v>
      </c>
      <c r="C87" s="86" t="s">
        <v>56</v>
      </c>
      <c r="D87" s="86" t="s">
        <v>53</v>
      </c>
      <c r="E87" s="86" t="s">
        <v>59</v>
      </c>
      <c r="F87" s="85">
        <v>44543</v>
      </c>
      <c r="G87" s="85">
        <v>44725</v>
      </c>
      <c r="H87" s="85">
        <v>44633</v>
      </c>
      <c r="I87" s="85">
        <v>44817</v>
      </c>
      <c r="J87" s="85"/>
    </row>
    <row r="88" spans="1:10" x14ac:dyDescent="0.25">
      <c r="A88">
        <v>76</v>
      </c>
      <c r="B88" s="86" t="s">
        <v>50</v>
      </c>
      <c r="C88" s="86" t="s">
        <v>56</v>
      </c>
      <c r="D88" s="86" t="s">
        <v>53</v>
      </c>
      <c r="E88" s="86" t="s">
        <v>59</v>
      </c>
      <c r="F88" s="85">
        <v>44544</v>
      </c>
      <c r="G88" s="85">
        <v>44726</v>
      </c>
      <c r="H88" s="85">
        <v>44634</v>
      </c>
      <c r="I88" s="85">
        <v>44818</v>
      </c>
      <c r="J88" s="85"/>
    </row>
    <row r="89" spans="1:10" x14ac:dyDescent="0.25">
      <c r="A89">
        <v>77</v>
      </c>
      <c r="B89" s="86" t="s">
        <v>50</v>
      </c>
      <c r="C89" s="86" t="s">
        <v>56</v>
      </c>
      <c r="D89" s="86" t="s">
        <v>53</v>
      </c>
      <c r="E89" s="86" t="s">
        <v>59</v>
      </c>
      <c r="F89" s="85">
        <v>44545</v>
      </c>
      <c r="G89" s="85">
        <v>44727</v>
      </c>
      <c r="H89" s="85">
        <v>44635</v>
      </c>
      <c r="I89" s="85">
        <v>44819</v>
      </c>
      <c r="J89" s="85"/>
    </row>
    <row r="90" spans="1:10" x14ac:dyDescent="0.25">
      <c r="A90">
        <v>78</v>
      </c>
      <c r="B90" s="86" t="s">
        <v>50</v>
      </c>
      <c r="C90" s="86" t="s">
        <v>56</v>
      </c>
      <c r="D90" s="86" t="s">
        <v>53</v>
      </c>
      <c r="E90" s="86" t="s">
        <v>59</v>
      </c>
      <c r="F90" s="85">
        <v>44546</v>
      </c>
      <c r="G90" s="85">
        <v>44728</v>
      </c>
      <c r="H90" s="85">
        <v>44636</v>
      </c>
      <c r="I90" s="85">
        <v>44820</v>
      </c>
      <c r="J90" s="85"/>
    </row>
    <row r="91" spans="1:10" x14ac:dyDescent="0.25">
      <c r="A91">
        <v>79</v>
      </c>
      <c r="B91" s="86" t="s">
        <v>50</v>
      </c>
      <c r="C91" s="86" t="s">
        <v>56</v>
      </c>
      <c r="D91" s="86" t="s">
        <v>53</v>
      </c>
      <c r="E91" s="86" t="s">
        <v>59</v>
      </c>
      <c r="F91" s="85">
        <v>44547</v>
      </c>
      <c r="G91" s="85">
        <v>44729</v>
      </c>
      <c r="H91" s="85">
        <v>44637</v>
      </c>
      <c r="I91" s="85">
        <v>44821</v>
      </c>
      <c r="J91" s="85"/>
    </row>
    <row r="92" spans="1:10" x14ac:dyDescent="0.25">
      <c r="A92">
        <v>80</v>
      </c>
      <c r="B92" s="86" t="s">
        <v>50</v>
      </c>
      <c r="C92" s="86" t="s">
        <v>56</v>
      </c>
      <c r="D92" s="86" t="s">
        <v>53</v>
      </c>
      <c r="E92" s="86" t="s">
        <v>59</v>
      </c>
      <c r="F92" s="85">
        <v>44548</v>
      </c>
      <c r="G92" s="85">
        <v>44730</v>
      </c>
      <c r="H92" s="85">
        <v>44638</v>
      </c>
      <c r="I92" s="85">
        <v>44822</v>
      </c>
      <c r="J92" s="85"/>
    </row>
    <row r="93" spans="1:10" x14ac:dyDescent="0.25">
      <c r="A93">
        <v>81</v>
      </c>
      <c r="B93" s="86" t="s">
        <v>50</v>
      </c>
      <c r="C93" s="86" t="s">
        <v>56</v>
      </c>
      <c r="D93" s="86" t="s">
        <v>53</v>
      </c>
      <c r="E93" s="86" t="s">
        <v>59</v>
      </c>
      <c r="F93" s="85">
        <v>44549</v>
      </c>
      <c r="G93" s="85">
        <v>44731</v>
      </c>
      <c r="H93" s="85">
        <v>44639</v>
      </c>
      <c r="I93" s="85">
        <v>44823</v>
      </c>
      <c r="J93" s="85"/>
    </row>
    <row r="94" spans="1:10" x14ac:dyDescent="0.25">
      <c r="A94">
        <v>82</v>
      </c>
      <c r="B94" s="86" t="s">
        <v>50</v>
      </c>
      <c r="C94" s="86" t="s">
        <v>56</v>
      </c>
      <c r="D94" s="86" t="s">
        <v>53</v>
      </c>
      <c r="E94" s="86" t="s">
        <v>59</v>
      </c>
      <c r="F94" s="85">
        <v>44550</v>
      </c>
      <c r="G94" s="85">
        <v>44732</v>
      </c>
      <c r="H94" s="85">
        <v>44640</v>
      </c>
      <c r="I94" s="85">
        <v>44824</v>
      </c>
      <c r="J94" s="85"/>
    </row>
    <row r="95" spans="1:10" x14ac:dyDescent="0.25">
      <c r="A95">
        <v>83</v>
      </c>
      <c r="B95" s="86" t="s">
        <v>50</v>
      </c>
      <c r="C95" s="86" t="s">
        <v>56</v>
      </c>
      <c r="D95" s="86" t="s">
        <v>53</v>
      </c>
      <c r="E95" s="86" t="s">
        <v>59</v>
      </c>
      <c r="F95" s="85">
        <v>44551</v>
      </c>
      <c r="G95" s="85">
        <v>44733</v>
      </c>
      <c r="H95" s="85">
        <v>44641</v>
      </c>
      <c r="I95" s="85">
        <v>44825</v>
      </c>
      <c r="J95" s="85"/>
    </row>
    <row r="96" spans="1:10" x14ac:dyDescent="0.25">
      <c r="A96">
        <v>84</v>
      </c>
      <c r="B96" s="86" t="s">
        <v>50</v>
      </c>
      <c r="C96" s="86" t="s">
        <v>56</v>
      </c>
      <c r="D96" s="86" t="s">
        <v>53</v>
      </c>
      <c r="E96" s="86" t="s">
        <v>59</v>
      </c>
      <c r="F96" s="85">
        <v>44552</v>
      </c>
      <c r="G96" s="85">
        <v>44734</v>
      </c>
      <c r="H96" s="85">
        <v>44642</v>
      </c>
      <c r="I96" s="85">
        <v>44826</v>
      </c>
      <c r="J96" s="85"/>
    </row>
    <row r="97" spans="1:10" x14ac:dyDescent="0.25">
      <c r="A97">
        <v>85</v>
      </c>
      <c r="B97" s="86" t="s">
        <v>50</v>
      </c>
      <c r="C97" s="86" t="s">
        <v>56</v>
      </c>
      <c r="D97" s="86" t="s">
        <v>53</v>
      </c>
      <c r="E97" s="86" t="s">
        <v>59</v>
      </c>
      <c r="F97" s="85">
        <v>44553</v>
      </c>
      <c r="G97" s="85">
        <v>44735</v>
      </c>
      <c r="H97" s="85">
        <v>44643</v>
      </c>
      <c r="I97" s="85">
        <v>44827</v>
      </c>
      <c r="J97" s="85"/>
    </row>
    <row r="98" spans="1:10" x14ac:dyDescent="0.25">
      <c r="A98">
        <v>86</v>
      </c>
      <c r="B98" s="86" t="s">
        <v>50</v>
      </c>
      <c r="C98" s="86" t="s">
        <v>56</v>
      </c>
      <c r="D98" s="86" t="s">
        <v>53</v>
      </c>
      <c r="E98" s="86" t="s">
        <v>59</v>
      </c>
      <c r="F98" s="85">
        <v>44554</v>
      </c>
      <c r="G98" s="85">
        <v>44736</v>
      </c>
      <c r="H98" s="85">
        <v>44644</v>
      </c>
      <c r="I98" s="85">
        <v>44828</v>
      </c>
      <c r="J98" s="85"/>
    </row>
    <row r="99" spans="1:10" x14ac:dyDescent="0.25">
      <c r="A99">
        <v>87</v>
      </c>
      <c r="B99" s="86" t="s">
        <v>50</v>
      </c>
      <c r="C99" s="86" t="s">
        <v>56</v>
      </c>
      <c r="D99" s="86" t="s">
        <v>53</v>
      </c>
      <c r="E99" s="86" t="s">
        <v>59</v>
      </c>
      <c r="F99" s="85">
        <v>44555</v>
      </c>
      <c r="G99" s="85">
        <v>44737</v>
      </c>
      <c r="H99" s="85">
        <v>44645</v>
      </c>
      <c r="I99" s="85">
        <v>44829</v>
      </c>
      <c r="J99" s="85"/>
    </row>
    <row r="100" spans="1:10" x14ac:dyDescent="0.25">
      <c r="A100">
        <v>88</v>
      </c>
      <c r="B100" s="86" t="s">
        <v>50</v>
      </c>
      <c r="C100" s="86" t="s">
        <v>56</v>
      </c>
      <c r="D100" s="86" t="s">
        <v>53</v>
      </c>
      <c r="E100" s="86" t="s">
        <v>59</v>
      </c>
      <c r="F100" s="85">
        <v>44556</v>
      </c>
      <c r="G100" s="85">
        <v>44738</v>
      </c>
      <c r="H100" s="85">
        <v>44646</v>
      </c>
      <c r="I100" s="85">
        <v>44830</v>
      </c>
      <c r="J100" s="85"/>
    </row>
    <row r="101" spans="1:10" x14ac:dyDescent="0.25">
      <c r="A101">
        <v>89</v>
      </c>
      <c r="B101" s="86" t="s">
        <v>50</v>
      </c>
      <c r="C101" s="86" t="s">
        <v>56</v>
      </c>
      <c r="D101" s="86" t="s">
        <v>53</v>
      </c>
      <c r="E101" s="86" t="s">
        <v>59</v>
      </c>
      <c r="F101" s="85">
        <v>44557</v>
      </c>
      <c r="G101" s="85">
        <v>44739</v>
      </c>
      <c r="H101" s="85">
        <v>44647</v>
      </c>
      <c r="I101" s="85">
        <v>44831</v>
      </c>
      <c r="J101" s="85"/>
    </row>
    <row r="102" spans="1:10" x14ac:dyDescent="0.25">
      <c r="A102">
        <v>90</v>
      </c>
      <c r="B102" s="86" t="s">
        <v>50</v>
      </c>
      <c r="C102" s="86" t="s">
        <v>56</v>
      </c>
      <c r="D102" s="86" t="s">
        <v>53</v>
      </c>
      <c r="E102" s="86" t="s">
        <v>59</v>
      </c>
      <c r="F102" s="85">
        <v>44558</v>
      </c>
      <c r="G102" s="85">
        <v>44740</v>
      </c>
      <c r="H102" s="85">
        <v>44648</v>
      </c>
      <c r="I102" s="85">
        <v>44832</v>
      </c>
      <c r="J102" s="85"/>
    </row>
    <row r="103" spans="1:10" x14ac:dyDescent="0.25">
      <c r="A103">
        <v>91</v>
      </c>
      <c r="B103" s="86" t="s">
        <v>50</v>
      </c>
      <c r="C103" s="86" t="s">
        <v>56</v>
      </c>
      <c r="D103" s="86" t="s">
        <v>53</v>
      </c>
      <c r="E103" s="86" t="s">
        <v>59</v>
      </c>
      <c r="F103" s="85">
        <v>44559</v>
      </c>
      <c r="G103" s="85">
        <v>44741</v>
      </c>
      <c r="H103" s="85">
        <v>44649</v>
      </c>
      <c r="I103" s="85">
        <v>44833</v>
      </c>
      <c r="J103" s="85"/>
    </row>
    <row r="104" spans="1:10" x14ac:dyDescent="0.25">
      <c r="A104">
        <v>92</v>
      </c>
      <c r="B104" s="86" t="s">
        <v>50</v>
      </c>
      <c r="C104" s="86" t="s">
        <v>56</v>
      </c>
      <c r="D104" s="86" t="s">
        <v>53</v>
      </c>
      <c r="E104" s="86" t="s">
        <v>59</v>
      </c>
      <c r="F104" s="85">
        <v>44560</v>
      </c>
      <c r="G104" s="85">
        <v>44742</v>
      </c>
      <c r="H104" s="85">
        <v>44650</v>
      </c>
      <c r="I104" s="85">
        <v>44834</v>
      </c>
      <c r="J104" s="85"/>
    </row>
    <row r="105" spans="1:10" x14ac:dyDescent="0.25">
      <c r="A105">
        <v>93</v>
      </c>
      <c r="B105" s="86" t="s">
        <v>50</v>
      </c>
      <c r="C105" s="86" t="s">
        <v>56</v>
      </c>
      <c r="D105" s="86" t="s">
        <v>53</v>
      </c>
      <c r="E105" s="86" t="s">
        <v>59</v>
      </c>
      <c r="F105" s="85">
        <v>44561</v>
      </c>
      <c r="G105" s="85"/>
      <c r="H105" s="85">
        <v>44651</v>
      </c>
      <c r="I105" s="85"/>
      <c r="J105" s="85"/>
    </row>
    <row r="385" spans="3:3" x14ac:dyDescent="0.25">
      <c r="C385" s="85"/>
    </row>
    <row r="386" spans="3:3" x14ac:dyDescent="0.25">
      <c r="C386" s="85"/>
    </row>
    <row r="387" spans="3:3" x14ac:dyDescent="0.25">
      <c r="C387" s="85"/>
    </row>
    <row r="388" spans="3:3" x14ac:dyDescent="0.25">
      <c r="C388" s="85"/>
    </row>
    <row r="389" spans="3:3" x14ac:dyDescent="0.25">
      <c r="C389" s="85"/>
    </row>
    <row r="390" spans="3:3" x14ac:dyDescent="0.25">
      <c r="C390" s="85"/>
    </row>
    <row r="391" spans="3:3" x14ac:dyDescent="0.25">
      <c r="C391" s="85"/>
    </row>
    <row r="392" spans="3:3" x14ac:dyDescent="0.25">
      <c r="C392" s="85"/>
    </row>
    <row r="393" spans="3:3" x14ac:dyDescent="0.25">
      <c r="C393" s="85"/>
    </row>
    <row r="394" spans="3:3" x14ac:dyDescent="0.25">
      <c r="C394" s="85"/>
    </row>
    <row r="395" spans="3:3" x14ac:dyDescent="0.25">
      <c r="C395" s="85"/>
    </row>
    <row r="396" spans="3:3" x14ac:dyDescent="0.25">
      <c r="C396" s="85"/>
    </row>
    <row r="397" spans="3:3" x14ac:dyDescent="0.25">
      <c r="C397" s="85"/>
    </row>
    <row r="398" spans="3:3" x14ac:dyDescent="0.25">
      <c r="C398" s="85"/>
    </row>
    <row r="399" spans="3:3" x14ac:dyDescent="0.25">
      <c r="C399" s="85"/>
    </row>
    <row r="400" spans="3:3" x14ac:dyDescent="0.25">
      <c r="C400" s="85"/>
    </row>
    <row r="401" spans="3:3" x14ac:dyDescent="0.25">
      <c r="C401" s="85"/>
    </row>
    <row r="402" spans="3:3" x14ac:dyDescent="0.25">
      <c r="C402" s="85"/>
    </row>
    <row r="403" spans="3:3" x14ac:dyDescent="0.25">
      <c r="C403" s="85"/>
    </row>
    <row r="404" spans="3:3" x14ac:dyDescent="0.25">
      <c r="C404" s="85"/>
    </row>
    <row r="405" spans="3:3" x14ac:dyDescent="0.25">
      <c r="C405" s="85"/>
    </row>
    <row r="406" spans="3:3" x14ac:dyDescent="0.25">
      <c r="C406" s="85"/>
    </row>
    <row r="407" spans="3:3" x14ac:dyDescent="0.25">
      <c r="C407" s="85"/>
    </row>
    <row r="408" spans="3:3" x14ac:dyDescent="0.25">
      <c r="C408" s="85"/>
    </row>
    <row r="409" spans="3:3" x14ac:dyDescent="0.25">
      <c r="C409" s="85"/>
    </row>
    <row r="410" spans="3:3" x14ac:dyDescent="0.25">
      <c r="C410" s="85"/>
    </row>
    <row r="411" spans="3:3" x14ac:dyDescent="0.25">
      <c r="C411" s="85"/>
    </row>
    <row r="412" spans="3:3" x14ac:dyDescent="0.25">
      <c r="C412" s="85"/>
    </row>
    <row r="413" spans="3:3" x14ac:dyDescent="0.25">
      <c r="C413" s="85"/>
    </row>
    <row r="414" spans="3:3" x14ac:dyDescent="0.25">
      <c r="C414" s="85"/>
    </row>
    <row r="415" spans="3:3" x14ac:dyDescent="0.25">
      <c r="C415" s="85"/>
    </row>
    <row r="416" spans="3:3" x14ac:dyDescent="0.25">
      <c r="C416" s="85"/>
    </row>
    <row r="417" spans="3:3" x14ac:dyDescent="0.25">
      <c r="C417" s="85"/>
    </row>
    <row r="418" spans="3:3" x14ac:dyDescent="0.25">
      <c r="C418" s="85"/>
    </row>
    <row r="419" spans="3:3" x14ac:dyDescent="0.25">
      <c r="C419" s="85"/>
    </row>
    <row r="420" spans="3:3" x14ac:dyDescent="0.25">
      <c r="C420" s="85"/>
    </row>
    <row r="421" spans="3:3" x14ac:dyDescent="0.25">
      <c r="C421" s="85"/>
    </row>
    <row r="422" spans="3:3" x14ac:dyDescent="0.25">
      <c r="C422" s="85"/>
    </row>
    <row r="423" spans="3:3" x14ac:dyDescent="0.25">
      <c r="C423" s="85"/>
    </row>
    <row r="424" spans="3:3" x14ac:dyDescent="0.25">
      <c r="C424" s="85"/>
    </row>
    <row r="425" spans="3:3" x14ac:dyDescent="0.25">
      <c r="C425" s="85"/>
    </row>
    <row r="426" spans="3:3" x14ac:dyDescent="0.25">
      <c r="C426" s="85"/>
    </row>
    <row r="427" spans="3:3" x14ac:dyDescent="0.25">
      <c r="C427" s="85"/>
    </row>
    <row r="428" spans="3:3" x14ac:dyDescent="0.25">
      <c r="C428" s="85"/>
    </row>
    <row r="429" spans="3:3" x14ac:dyDescent="0.25">
      <c r="C429" s="85"/>
    </row>
    <row r="430" spans="3:3" x14ac:dyDescent="0.25">
      <c r="C430" s="85"/>
    </row>
    <row r="431" spans="3:3" x14ac:dyDescent="0.25">
      <c r="C431" s="85"/>
    </row>
    <row r="432" spans="3:3" x14ac:dyDescent="0.25">
      <c r="C432" s="85"/>
    </row>
    <row r="433" spans="3:3" x14ac:dyDescent="0.25">
      <c r="C433" s="85"/>
    </row>
    <row r="434" spans="3:3" x14ac:dyDescent="0.25">
      <c r="C434" s="85"/>
    </row>
    <row r="435" spans="3:3" x14ac:dyDescent="0.25">
      <c r="C435" s="85"/>
    </row>
    <row r="436" spans="3:3" x14ac:dyDescent="0.25">
      <c r="C436" s="85"/>
    </row>
    <row r="437" spans="3:3" x14ac:dyDescent="0.25">
      <c r="C437" s="85"/>
    </row>
    <row r="438" spans="3:3" x14ac:dyDescent="0.25">
      <c r="C438" s="85"/>
    </row>
    <row r="439" spans="3:3" x14ac:dyDescent="0.25">
      <c r="C439" s="85"/>
    </row>
    <row r="440" spans="3:3" x14ac:dyDescent="0.25">
      <c r="C440" s="85"/>
    </row>
    <row r="441" spans="3:3" x14ac:dyDescent="0.25">
      <c r="C441" s="85"/>
    </row>
    <row r="442" spans="3:3" x14ac:dyDescent="0.25">
      <c r="C442" s="85"/>
    </row>
    <row r="443" spans="3:3" x14ac:dyDescent="0.25">
      <c r="C443" s="85"/>
    </row>
    <row r="444" spans="3:3" x14ac:dyDescent="0.25">
      <c r="C444" s="85"/>
    </row>
    <row r="445" spans="3:3" x14ac:dyDescent="0.25">
      <c r="C445" s="85"/>
    </row>
    <row r="446" spans="3:3" x14ac:dyDescent="0.25">
      <c r="C446" s="85"/>
    </row>
    <row r="447" spans="3:3" x14ac:dyDescent="0.25">
      <c r="C447" s="85"/>
    </row>
    <row r="448" spans="3:3" x14ac:dyDescent="0.25">
      <c r="C448" s="85"/>
    </row>
    <row r="449" spans="3:3" x14ac:dyDescent="0.25">
      <c r="C449" s="85"/>
    </row>
    <row r="450" spans="3:3" x14ac:dyDescent="0.25">
      <c r="C450" s="85"/>
    </row>
    <row r="451" spans="3:3" x14ac:dyDescent="0.25">
      <c r="C451" s="85"/>
    </row>
    <row r="452" spans="3:3" x14ac:dyDescent="0.25">
      <c r="C452" s="85"/>
    </row>
    <row r="453" spans="3:3" x14ac:dyDescent="0.25">
      <c r="C453" s="85"/>
    </row>
    <row r="454" spans="3:3" x14ac:dyDescent="0.25">
      <c r="C454" s="85"/>
    </row>
    <row r="455" spans="3:3" x14ac:dyDescent="0.25">
      <c r="C455" s="85"/>
    </row>
    <row r="456" spans="3:3" x14ac:dyDescent="0.25">
      <c r="C456" s="85"/>
    </row>
    <row r="457" spans="3:3" x14ac:dyDescent="0.25">
      <c r="C457" s="85"/>
    </row>
    <row r="458" spans="3:3" x14ac:dyDescent="0.25">
      <c r="C458" s="85"/>
    </row>
    <row r="459" spans="3:3" x14ac:dyDescent="0.25">
      <c r="C459" s="85"/>
    </row>
    <row r="460" spans="3:3" x14ac:dyDescent="0.25">
      <c r="C460" s="85"/>
    </row>
    <row r="461" spans="3:3" x14ac:dyDescent="0.25">
      <c r="C461" s="85"/>
    </row>
    <row r="462" spans="3:3" x14ac:dyDescent="0.25">
      <c r="C462" s="85"/>
    </row>
    <row r="463" spans="3:3" x14ac:dyDescent="0.25">
      <c r="C463" s="85"/>
    </row>
    <row r="464" spans="3:3" x14ac:dyDescent="0.25">
      <c r="C464" s="85"/>
    </row>
    <row r="465" spans="3:3" x14ac:dyDescent="0.25">
      <c r="C465" s="85"/>
    </row>
    <row r="466" spans="3:3" x14ac:dyDescent="0.25">
      <c r="C466" s="85"/>
    </row>
    <row r="467" spans="3:3" x14ac:dyDescent="0.25">
      <c r="C467" s="85"/>
    </row>
    <row r="468" spans="3:3" x14ac:dyDescent="0.25">
      <c r="C468" s="85"/>
    </row>
    <row r="469" spans="3:3" x14ac:dyDescent="0.25">
      <c r="C469" s="85"/>
    </row>
    <row r="470" spans="3:3" x14ac:dyDescent="0.25">
      <c r="C470" s="85"/>
    </row>
    <row r="471" spans="3:3" x14ac:dyDescent="0.25">
      <c r="C471" s="85"/>
    </row>
    <row r="472" spans="3:3" x14ac:dyDescent="0.25">
      <c r="C472" s="85"/>
    </row>
    <row r="473" spans="3:3" x14ac:dyDescent="0.25">
      <c r="C473" s="85"/>
    </row>
    <row r="474" spans="3:3" x14ac:dyDescent="0.25">
      <c r="C474" s="85"/>
    </row>
    <row r="475" spans="3:3" x14ac:dyDescent="0.25">
      <c r="C475" s="85"/>
    </row>
    <row r="476" spans="3:3" x14ac:dyDescent="0.25">
      <c r="C476" s="85"/>
    </row>
    <row r="477" spans="3:3" x14ac:dyDescent="0.25">
      <c r="C477" s="85"/>
    </row>
    <row r="478" spans="3:3" x14ac:dyDescent="0.25">
      <c r="C478" s="85"/>
    </row>
    <row r="479" spans="3:3" x14ac:dyDescent="0.25">
      <c r="C479" s="85"/>
    </row>
    <row r="480" spans="3:3" x14ac:dyDescent="0.25">
      <c r="C480" s="85"/>
    </row>
    <row r="481" spans="3:3" x14ac:dyDescent="0.25">
      <c r="C481" s="85"/>
    </row>
    <row r="482" spans="3:3" x14ac:dyDescent="0.25">
      <c r="C482" s="85"/>
    </row>
    <row r="483" spans="3:3" x14ac:dyDescent="0.25">
      <c r="C483" s="85"/>
    </row>
    <row r="484" spans="3:3" x14ac:dyDescent="0.25">
      <c r="C484" s="85"/>
    </row>
    <row r="485" spans="3:3" x14ac:dyDescent="0.25">
      <c r="C485" s="85"/>
    </row>
    <row r="486" spans="3:3" x14ac:dyDescent="0.25">
      <c r="C486" s="85"/>
    </row>
    <row r="487" spans="3:3" x14ac:dyDescent="0.25">
      <c r="C487" s="85"/>
    </row>
    <row r="488" spans="3:3" x14ac:dyDescent="0.25">
      <c r="C488" s="85"/>
    </row>
    <row r="489" spans="3:3" x14ac:dyDescent="0.25">
      <c r="C489" s="85"/>
    </row>
    <row r="490" spans="3:3" x14ac:dyDescent="0.25">
      <c r="C490" s="85"/>
    </row>
    <row r="491" spans="3:3" x14ac:dyDescent="0.25">
      <c r="C491" s="85"/>
    </row>
    <row r="492" spans="3:3" x14ac:dyDescent="0.25">
      <c r="C492" s="85"/>
    </row>
    <row r="493" spans="3:3" x14ac:dyDescent="0.25">
      <c r="C493" s="85"/>
    </row>
    <row r="494" spans="3:3" x14ac:dyDescent="0.25">
      <c r="C494" s="85"/>
    </row>
    <row r="495" spans="3:3" x14ac:dyDescent="0.25">
      <c r="C495" s="85"/>
    </row>
    <row r="496" spans="3:3" x14ac:dyDescent="0.25">
      <c r="C496" s="85"/>
    </row>
    <row r="497" spans="3:3" x14ac:dyDescent="0.25">
      <c r="C497" s="85"/>
    </row>
    <row r="498" spans="3:3" x14ac:dyDescent="0.25">
      <c r="C498" s="85"/>
    </row>
    <row r="499" spans="3:3" x14ac:dyDescent="0.25">
      <c r="C499" s="85"/>
    </row>
    <row r="500" spans="3:3" x14ac:dyDescent="0.25">
      <c r="C500" s="85"/>
    </row>
    <row r="501" spans="3:3" x14ac:dyDescent="0.25">
      <c r="C501" s="85"/>
    </row>
    <row r="502" spans="3:3" x14ac:dyDescent="0.25">
      <c r="C502" s="85"/>
    </row>
    <row r="503" spans="3:3" x14ac:dyDescent="0.25">
      <c r="C503" s="85"/>
    </row>
    <row r="504" spans="3:3" x14ac:dyDescent="0.25">
      <c r="C504" s="85"/>
    </row>
    <row r="505" spans="3:3" x14ac:dyDescent="0.25">
      <c r="C505" s="85"/>
    </row>
    <row r="506" spans="3:3" x14ac:dyDescent="0.25">
      <c r="C506" s="85"/>
    </row>
    <row r="507" spans="3:3" x14ac:dyDescent="0.25">
      <c r="C507" s="85"/>
    </row>
    <row r="508" spans="3:3" x14ac:dyDescent="0.25">
      <c r="C508" s="85"/>
    </row>
    <row r="509" spans="3:3" x14ac:dyDescent="0.25">
      <c r="C509" s="85"/>
    </row>
    <row r="510" spans="3:3" x14ac:dyDescent="0.25">
      <c r="C510" s="85"/>
    </row>
    <row r="511" spans="3:3" x14ac:dyDescent="0.25">
      <c r="C511" s="85"/>
    </row>
    <row r="512" spans="3:3" x14ac:dyDescent="0.25">
      <c r="C512" s="85"/>
    </row>
    <row r="513" spans="3:3" x14ac:dyDescent="0.25">
      <c r="C513" s="85"/>
    </row>
    <row r="514" spans="3:3" x14ac:dyDescent="0.25">
      <c r="C514" s="85"/>
    </row>
    <row r="515" spans="3:3" x14ac:dyDescent="0.25">
      <c r="C515" s="85"/>
    </row>
    <row r="516" spans="3:3" x14ac:dyDescent="0.25">
      <c r="C516" s="85"/>
    </row>
    <row r="517" spans="3:3" x14ac:dyDescent="0.25">
      <c r="C517" s="85"/>
    </row>
    <row r="518" spans="3:3" x14ac:dyDescent="0.25">
      <c r="C518" s="85"/>
    </row>
    <row r="519" spans="3:3" x14ac:dyDescent="0.25">
      <c r="C519" s="85"/>
    </row>
    <row r="520" spans="3:3" x14ac:dyDescent="0.25">
      <c r="C520" s="85"/>
    </row>
    <row r="521" spans="3:3" x14ac:dyDescent="0.25">
      <c r="C521" s="85"/>
    </row>
    <row r="522" spans="3:3" x14ac:dyDescent="0.25">
      <c r="C522" s="85"/>
    </row>
    <row r="523" spans="3:3" x14ac:dyDescent="0.25">
      <c r="C523" s="85"/>
    </row>
    <row r="524" spans="3:3" x14ac:dyDescent="0.25">
      <c r="C524" s="85"/>
    </row>
    <row r="525" spans="3:3" x14ac:dyDescent="0.25">
      <c r="C525" s="85"/>
    </row>
    <row r="526" spans="3:3" x14ac:dyDescent="0.25">
      <c r="C526" s="85"/>
    </row>
    <row r="527" spans="3:3" x14ac:dyDescent="0.25">
      <c r="C527" s="85"/>
    </row>
    <row r="528" spans="3:3" x14ac:dyDescent="0.25">
      <c r="C528" s="85"/>
    </row>
    <row r="529" spans="3:3" x14ac:dyDescent="0.25">
      <c r="C529" s="85"/>
    </row>
    <row r="530" spans="3:3" x14ac:dyDescent="0.25">
      <c r="C530" s="85"/>
    </row>
    <row r="531" spans="3:3" x14ac:dyDescent="0.25">
      <c r="C531" s="85"/>
    </row>
    <row r="532" spans="3:3" x14ac:dyDescent="0.25">
      <c r="C532" s="85"/>
    </row>
    <row r="533" spans="3:3" x14ac:dyDescent="0.25">
      <c r="C533" s="85"/>
    </row>
    <row r="534" spans="3:3" x14ac:dyDescent="0.25">
      <c r="C534" s="85"/>
    </row>
    <row r="535" spans="3:3" x14ac:dyDescent="0.25">
      <c r="C535" s="85"/>
    </row>
    <row r="536" spans="3:3" x14ac:dyDescent="0.25">
      <c r="C536" s="85"/>
    </row>
    <row r="537" spans="3:3" x14ac:dyDescent="0.25">
      <c r="C537" s="85"/>
    </row>
    <row r="538" spans="3:3" x14ac:dyDescent="0.25">
      <c r="C538" s="85"/>
    </row>
    <row r="539" spans="3:3" x14ac:dyDescent="0.25">
      <c r="C539" s="85"/>
    </row>
    <row r="540" spans="3:3" x14ac:dyDescent="0.25">
      <c r="C540" s="85"/>
    </row>
    <row r="541" spans="3:3" x14ac:dyDescent="0.25">
      <c r="C541" s="85"/>
    </row>
    <row r="542" spans="3:3" x14ac:dyDescent="0.25">
      <c r="C542" s="85"/>
    </row>
    <row r="543" spans="3:3" x14ac:dyDescent="0.25">
      <c r="C543" s="85"/>
    </row>
    <row r="544" spans="3:3" x14ac:dyDescent="0.25">
      <c r="C544" s="85"/>
    </row>
    <row r="545" spans="3:3" x14ac:dyDescent="0.25">
      <c r="C545" s="85"/>
    </row>
    <row r="546" spans="3:3" x14ac:dyDescent="0.25">
      <c r="C546" s="85"/>
    </row>
    <row r="547" spans="3:3" x14ac:dyDescent="0.25">
      <c r="C547" s="85"/>
    </row>
    <row r="548" spans="3:3" x14ac:dyDescent="0.25">
      <c r="C548" s="85"/>
    </row>
    <row r="549" spans="3:3" x14ac:dyDescent="0.25">
      <c r="C549" s="85"/>
    </row>
    <row r="550" spans="3:3" x14ac:dyDescent="0.25">
      <c r="C550" s="85"/>
    </row>
    <row r="551" spans="3:3" x14ac:dyDescent="0.25">
      <c r="C551" s="85"/>
    </row>
    <row r="552" spans="3:3" x14ac:dyDescent="0.25">
      <c r="C552" s="85"/>
    </row>
    <row r="553" spans="3:3" x14ac:dyDescent="0.25">
      <c r="C553" s="85"/>
    </row>
    <row r="554" spans="3:3" x14ac:dyDescent="0.25">
      <c r="C554" s="85"/>
    </row>
    <row r="555" spans="3:3" x14ac:dyDescent="0.25">
      <c r="C555" s="85"/>
    </row>
    <row r="556" spans="3:3" x14ac:dyDescent="0.25">
      <c r="C556" s="85"/>
    </row>
    <row r="557" spans="3:3" x14ac:dyDescent="0.25">
      <c r="C557" s="85"/>
    </row>
    <row r="558" spans="3:3" x14ac:dyDescent="0.25">
      <c r="C558" s="85"/>
    </row>
    <row r="559" spans="3:3" x14ac:dyDescent="0.25">
      <c r="C559" s="85"/>
    </row>
    <row r="560" spans="3:3" x14ac:dyDescent="0.25">
      <c r="C560" s="85"/>
    </row>
    <row r="561" spans="3:3" x14ac:dyDescent="0.25">
      <c r="C561" s="85"/>
    </row>
    <row r="562" spans="3:3" x14ac:dyDescent="0.25">
      <c r="C562" s="85"/>
    </row>
    <row r="563" spans="3:3" x14ac:dyDescent="0.25">
      <c r="C563" s="85"/>
    </row>
    <row r="564" spans="3:3" x14ac:dyDescent="0.25">
      <c r="C564" s="85"/>
    </row>
    <row r="565" spans="3:3" x14ac:dyDescent="0.25">
      <c r="C565" s="85"/>
    </row>
    <row r="566" spans="3:3" x14ac:dyDescent="0.25">
      <c r="C566" s="85"/>
    </row>
    <row r="567" spans="3:3" x14ac:dyDescent="0.25">
      <c r="C567" s="85"/>
    </row>
    <row r="568" spans="3:3" x14ac:dyDescent="0.25">
      <c r="C568" s="85"/>
    </row>
    <row r="569" spans="3:3" x14ac:dyDescent="0.25">
      <c r="C569" s="85"/>
    </row>
    <row r="570" spans="3:3" x14ac:dyDescent="0.25">
      <c r="C570" s="85"/>
    </row>
    <row r="571" spans="3:3" x14ac:dyDescent="0.25">
      <c r="C571" s="85"/>
    </row>
    <row r="572" spans="3:3" x14ac:dyDescent="0.25">
      <c r="C572" s="85"/>
    </row>
    <row r="573" spans="3:3" x14ac:dyDescent="0.25">
      <c r="C573" s="85"/>
    </row>
    <row r="574" spans="3:3" x14ac:dyDescent="0.25">
      <c r="C574" s="85"/>
    </row>
    <row r="575" spans="3:3" x14ac:dyDescent="0.25">
      <c r="C575" s="85"/>
    </row>
    <row r="576" spans="3:3" x14ac:dyDescent="0.25">
      <c r="C576" s="85"/>
    </row>
    <row r="577" spans="3:3" x14ac:dyDescent="0.25">
      <c r="C577" s="85"/>
    </row>
    <row r="578" spans="3:3" x14ac:dyDescent="0.25">
      <c r="C578" s="85"/>
    </row>
    <row r="579" spans="3:3" x14ac:dyDescent="0.25">
      <c r="C579" s="85"/>
    </row>
    <row r="580" spans="3:3" x14ac:dyDescent="0.25">
      <c r="C580" s="85"/>
    </row>
    <row r="581" spans="3:3" x14ac:dyDescent="0.25">
      <c r="C581" s="85"/>
    </row>
    <row r="582" spans="3:3" x14ac:dyDescent="0.25">
      <c r="C582" s="85"/>
    </row>
    <row r="583" spans="3:3" x14ac:dyDescent="0.25">
      <c r="C583" s="85"/>
    </row>
    <row r="584" spans="3:3" x14ac:dyDescent="0.25">
      <c r="C584" s="85"/>
    </row>
    <row r="585" spans="3:3" x14ac:dyDescent="0.25">
      <c r="C585" s="85"/>
    </row>
    <row r="586" spans="3:3" x14ac:dyDescent="0.25">
      <c r="C586" s="85"/>
    </row>
    <row r="587" spans="3:3" x14ac:dyDescent="0.25">
      <c r="C587" s="85"/>
    </row>
    <row r="588" spans="3:3" x14ac:dyDescent="0.25">
      <c r="C588" s="85"/>
    </row>
    <row r="589" spans="3:3" x14ac:dyDescent="0.25">
      <c r="C589" s="85"/>
    </row>
    <row r="590" spans="3:3" x14ac:dyDescent="0.25">
      <c r="C590" s="85"/>
    </row>
    <row r="591" spans="3:3" x14ac:dyDescent="0.25">
      <c r="C591" s="85"/>
    </row>
    <row r="592" spans="3:3" x14ac:dyDescent="0.25">
      <c r="C592" s="85"/>
    </row>
    <row r="593" spans="3:3" x14ac:dyDescent="0.25">
      <c r="C593" s="85"/>
    </row>
    <row r="594" spans="3:3" x14ac:dyDescent="0.25">
      <c r="C594" s="85"/>
    </row>
    <row r="595" spans="3:3" x14ac:dyDescent="0.25">
      <c r="C595" s="85"/>
    </row>
    <row r="596" spans="3:3" x14ac:dyDescent="0.25">
      <c r="C596" s="85"/>
    </row>
    <row r="597" spans="3:3" x14ac:dyDescent="0.25">
      <c r="C597" s="85"/>
    </row>
    <row r="598" spans="3:3" x14ac:dyDescent="0.25">
      <c r="C598" s="85"/>
    </row>
    <row r="599" spans="3:3" x14ac:dyDescent="0.25">
      <c r="C599" s="85"/>
    </row>
    <row r="600" spans="3:3" x14ac:dyDescent="0.25">
      <c r="C600" s="85"/>
    </row>
    <row r="601" spans="3:3" x14ac:dyDescent="0.25">
      <c r="C601" s="85"/>
    </row>
    <row r="602" spans="3:3" x14ac:dyDescent="0.25">
      <c r="C602" s="85"/>
    </row>
    <row r="603" spans="3:3" x14ac:dyDescent="0.25">
      <c r="C603" s="85"/>
    </row>
    <row r="604" spans="3:3" x14ac:dyDescent="0.25">
      <c r="C604" s="85"/>
    </row>
    <row r="605" spans="3:3" x14ac:dyDescent="0.25">
      <c r="C605" s="85"/>
    </row>
    <row r="606" spans="3:3" x14ac:dyDescent="0.25">
      <c r="C606" s="85"/>
    </row>
    <row r="607" spans="3:3" x14ac:dyDescent="0.25">
      <c r="C607" s="85"/>
    </row>
    <row r="608" spans="3:3" x14ac:dyDescent="0.25">
      <c r="C608" s="85"/>
    </row>
    <row r="609" spans="3:3" x14ac:dyDescent="0.25">
      <c r="C609" s="85"/>
    </row>
    <row r="610" spans="3:3" x14ac:dyDescent="0.25">
      <c r="C610" s="85"/>
    </row>
    <row r="611" spans="3:3" x14ac:dyDescent="0.25">
      <c r="C611" s="85"/>
    </row>
    <row r="612" spans="3:3" x14ac:dyDescent="0.25">
      <c r="C612" s="85"/>
    </row>
    <row r="613" spans="3:3" x14ac:dyDescent="0.25">
      <c r="C613" s="85"/>
    </row>
    <row r="614" spans="3:3" x14ac:dyDescent="0.25">
      <c r="C614" s="85"/>
    </row>
    <row r="615" spans="3:3" x14ac:dyDescent="0.25">
      <c r="C615" s="85"/>
    </row>
    <row r="616" spans="3:3" x14ac:dyDescent="0.25">
      <c r="C616" s="85"/>
    </row>
    <row r="617" spans="3:3" x14ac:dyDescent="0.25">
      <c r="C617" s="85"/>
    </row>
    <row r="618" spans="3:3" x14ac:dyDescent="0.25">
      <c r="C618" s="85"/>
    </row>
    <row r="619" spans="3:3" x14ac:dyDescent="0.25">
      <c r="C619" s="85"/>
    </row>
    <row r="620" spans="3:3" x14ac:dyDescent="0.25">
      <c r="C620" s="85"/>
    </row>
    <row r="621" spans="3:3" x14ac:dyDescent="0.25">
      <c r="C621" s="85"/>
    </row>
    <row r="622" spans="3:3" x14ac:dyDescent="0.25">
      <c r="C622" s="85"/>
    </row>
    <row r="623" spans="3:3" x14ac:dyDescent="0.25">
      <c r="C623" s="85"/>
    </row>
    <row r="624" spans="3:3" x14ac:dyDescent="0.25">
      <c r="C624" s="85"/>
    </row>
    <row r="625" spans="3:3" x14ac:dyDescent="0.25">
      <c r="C625" s="85"/>
    </row>
    <row r="626" spans="3:3" x14ac:dyDescent="0.25">
      <c r="C626" s="85"/>
    </row>
    <row r="627" spans="3:3" x14ac:dyDescent="0.25">
      <c r="C627" s="85"/>
    </row>
    <row r="628" spans="3:3" x14ac:dyDescent="0.25">
      <c r="C628" s="85"/>
    </row>
    <row r="629" spans="3:3" x14ac:dyDescent="0.25">
      <c r="C629" s="85"/>
    </row>
    <row r="630" spans="3:3" x14ac:dyDescent="0.25">
      <c r="C630" s="85"/>
    </row>
    <row r="631" spans="3:3" x14ac:dyDescent="0.25">
      <c r="C631" s="85"/>
    </row>
    <row r="632" spans="3:3" x14ac:dyDescent="0.25">
      <c r="C632" s="85"/>
    </row>
    <row r="633" spans="3:3" x14ac:dyDescent="0.25">
      <c r="C633" s="85"/>
    </row>
    <row r="634" spans="3:3" x14ac:dyDescent="0.25">
      <c r="C634" s="85"/>
    </row>
    <row r="635" spans="3:3" x14ac:dyDescent="0.25">
      <c r="C635" s="85"/>
    </row>
    <row r="636" spans="3:3" x14ac:dyDescent="0.25">
      <c r="C636" s="85"/>
    </row>
    <row r="637" spans="3:3" x14ac:dyDescent="0.25">
      <c r="C637" s="85"/>
    </row>
    <row r="638" spans="3:3" x14ac:dyDescent="0.25">
      <c r="C638" s="85"/>
    </row>
    <row r="639" spans="3:3" x14ac:dyDescent="0.25">
      <c r="C639" s="85"/>
    </row>
    <row r="640" spans="3:3" x14ac:dyDescent="0.25">
      <c r="C640" s="85"/>
    </row>
    <row r="641" spans="3:3" x14ac:dyDescent="0.25">
      <c r="C641" s="85"/>
    </row>
    <row r="642" spans="3:3" x14ac:dyDescent="0.25">
      <c r="C642" s="85"/>
    </row>
    <row r="643" spans="3:3" x14ac:dyDescent="0.25">
      <c r="C643" s="85"/>
    </row>
    <row r="644" spans="3:3" x14ac:dyDescent="0.25">
      <c r="C644" s="85"/>
    </row>
    <row r="645" spans="3:3" x14ac:dyDescent="0.25">
      <c r="C645" s="85"/>
    </row>
    <row r="646" spans="3:3" x14ac:dyDescent="0.25">
      <c r="C646" s="85"/>
    </row>
    <row r="647" spans="3:3" x14ac:dyDescent="0.25">
      <c r="C647" s="85"/>
    </row>
    <row r="648" spans="3:3" x14ac:dyDescent="0.25">
      <c r="C648" s="85"/>
    </row>
    <row r="649" spans="3:3" x14ac:dyDescent="0.25">
      <c r="C649" s="85"/>
    </row>
    <row r="650" spans="3:3" x14ac:dyDescent="0.25">
      <c r="C650" s="85"/>
    </row>
    <row r="651" spans="3:3" x14ac:dyDescent="0.25">
      <c r="C651" s="85"/>
    </row>
    <row r="652" spans="3:3" x14ac:dyDescent="0.25">
      <c r="C652" s="85"/>
    </row>
    <row r="653" spans="3:3" x14ac:dyDescent="0.25">
      <c r="C653" s="85"/>
    </row>
    <row r="654" spans="3:3" x14ac:dyDescent="0.25">
      <c r="C654" s="85"/>
    </row>
    <row r="655" spans="3:3" x14ac:dyDescent="0.25">
      <c r="C655" s="85"/>
    </row>
    <row r="656" spans="3:3" x14ac:dyDescent="0.25">
      <c r="C656" s="85"/>
    </row>
    <row r="657" spans="3:3" x14ac:dyDescent="0.25">
      <c r="C657" s="85"/>
    </row>
    <row r="658" spans="3:3" x14ac:dyDescent="0.25">
      <c r="C658" s="85"/>
    </row>
    <row r="659" spans="3:3" x14ac:dyDescent="0.25">
      <c r="C659" s="85"/>
    </row>
    <row r="660" spans="3:3" x14ac:dyDescent="0.25">
      <c r="C660" s="85"/>
    </row>
    <row r="661" spans="3:3" x14ac:dyDescent="0.25">
      <c r="C661" s="85"/>
    </row>
    <row r="662" spans="3:3" x14ac:dyDescent="0.25">
      <c r="C662" s="85"/>
    </row>
    <row r="663" spans="3:3" x14ac:dyDescent="0.25">
      <c r="C663" s="85"/>
    </row>
    <row r="664" spans="3:3" x14ac:dyDescent="0.25">
      <c r="C664" s="85"/>
    </row>
    <row r="665" spans="3:3" x14ac:dyDescent="0.25">
      <c r="C665" s="85"/>
    </row>
    <row r="666" spans="3:3" x14ac:dyDescent="0.25">
      <c r="C666" s="85"/>
    </row>
    <row r="667" spans="3:3" x14ac:dyDescent="0.25">
      <c r="C667" s="85"/>
    </row>
    <row r="668" spans="3:3" x14ac:dyDescent="0.25">
      <c r="C668" s="85"/>
    </row>
    <row r="669" spans="3:3" x14ac:dyDescent="0.25">
      <c r="C669" s="85"/>
    </row>
    <row r="670" spans="3:3" x14ac:dyDescent="0.25">
      <c r="C670" s="85"/>
    </row>
    <row r="671" spans="3:3" x14ac:dyDescent="0.25">
      <c r="C671" s="85"/>
    </row>
    <row r="672" spans="3:3" x14ac:dyDescent="0.25">
      <c r="C672" s="85"/>
    </row>
    <row r="673" spans="3:3" x14ac:dyDescent="0.25">
      <c r="C673" s="85"/>
    </row>
    <row r="674" spans="3:3" x14ac:dyDescent="0.25">
      <c r="C674" s="85"/>
    </row>
    <row r="675" spans="3:3" x14ac:dyDescent="0.25">
      <c r="C675" s="85"/>
    </row>
    <row r="676" spans="3:3" x14ac:dyDescent="0.25">
      <c r="C676" s="85"/>
    </row>
    <row r="677" spans="3:3" x14ac:dyDescent="0.25">
      <c r="C677" s="85"/>
    </row>
    <row r="678" spans="3:3" x14ac:dyDescent="0.25">
      <c r="C678" s="85"/>
    </row>
    <row r="679" spans="3:3" x14ac:dyDescent="0.25">
      <c r="C679" s="85"/>
    </row>
    <row r="680" spans="3:3" x14ac:dyDescent="0.25">
      <c r="C680" s="85"/>
    </row>
    <row r="681" spans="3:3" x14ac:dyDescent="0.25">
      <c r="C681" s="85"/>
    </row>
    <row r="682" spans="3:3" x14ac:dyDescent="0.25">
      <c r="C682" s="85"/>
    </row>
    <row r="683" spans="3:3" x14ac:dyDescent="0.25">
      <c r="C683" s="85"/>
    </row>
    <row r="684" spans="3:3" x14ac:dyDescent="0.25">
      <c r="C684" s="85"/>
    </row>
    <row r="685" spans="3:3" x14ac:dyDescent="0.25">
      <c r="C685" s="85"/>
    </row>
    <row r="686" spans="3:3" x14ac:dyDescent="0.25">
      <c r="C686" s="85"/>
    </row>
    <row r="687" spans="3:3" x14ac:dyDescent="0.25">
      <c r="C687" s="85"/>
    </row>
    <row r="688" spans="3:3" x14ac:dyDescent="0.25">
      <c r="C688" s="85"/>
    </row>
    <row r="689" spans="3:3" x14ac:dyDescent="0.25">
      <c r="C689" s="85"/>
    </row>
    <row r="690" spans="3:3" x14ac:dyDescent="0.25">
      <c r="C690" s="85"/>
    </row>
    <row r="691" spans="3:3" x14ac:dyDescent="0.25">
      <c r="C691" s="85"/>
    </row>
    <row r="692" spans="3:3" x14ac:dyDescent="0.25">
      <c r="C692" s="85"/>
    </row>
    <row r="693" spans="3:3" x14ac:dyDescent="0.25">
      <c r="C693" s="85"/>
    </row>
    <row r="694" spans="3:3" x14ac:dyDescent="0.25">
      <c r="C694" s="85"/>
    </row>
    <row r="695" spans="3:3" x14ac:dyDescent="0.25">
      <c r="C695" s="85"/>
    </row>
    <row r="696" spans="3:3" x14ac:dyDescent="0.25">
      <c r="C696" s="85"/>
    </row>
    <row r="697" spans="3:3" x14ac:dyDescent="0.25">
      <c r="C697" s="85"/>
    </row>
    <row r="698" spans="3:3" x14ac:dyDescent="0.25">
      <c r="C698" s="85"/>
    </row>
    <row r="699" spans="3:3" x14ac:dyDescent="0.25">
      <c r="C699" s="85"/>
    </row>
    <row r="700" spans="3:3" x14ac:dyDescent="0.25">
      <c r="C700" s="85"/>
    </row>
    <row r="701" spans="3:3" x14ac:dyDescent="0.25">
      <c r="C701" s="85"/>
    </row>
    <row r="702" spans="3:3" x14ac:dyDescent="0.25">
      <c r="C702" s="85"/>
    </row>
    <row r="703" spans="3:3" x14ac:dyDescent="0.25">
      <c r="C703" s="85"/>
    </row>
    <row r="704" spans="3:3" x14ac:dyDescent="0.25">
      <c r="C704" s="85"/>
    </row>
    <row r="705" spans="3:3" x14ac:dyDescent="0.25">
      <c r="C705" s="85"/>
    </row>
    <row r="706" spans="3:3" x14ac:dyDescent="0.25">
      <c r="C706" s="85"/>
    </row>
    <row r="707" spans="3:3" x14ac:dyDescent="0.25">
      <c r="C707" s="85"/>
    </row>
    <row r="708" spans="3:3" x14ac:dyDescent="0.25">
      <c r="C708" s="85"/>
    </row>
    <row r="709" spans="3:3" x14ac:dyDescent="0.25">
      <c r="C709" s="85"/>
    </row>
    <row r="710" spans="3:3" x14ac:dyDescent="0.25">
      <c r="C710" s="85"/>
    </row>
    <row r="711" spans="3:3" x14ac:dyDescent="0.25">
      <c r="C711" s="85"/>
    </row>
    <row r="712" spans="3:3" x14ac:dyDescent="0.25">
      <c r="C712" s="85"/>
    </row>
    <row r="713" spans="3:3" x14ac:dyDescent="0.25">
      <c r="C713" s="85"/>
    </row>
    <row r="714" spans="3:3" x14ac:dyDescent="0.25">
      <c r="C714" s="85"/>
    </row>
    <row r="715" spans="3:3" x14ac:dyDescent="0.25">
      <c r="C715" s="85"/>
    </row>
    <row r="716" spans="3:3" x14ac:dyDescent="0.25">
      <c r="C716" s="85"/>
    </row>
    <row r="717" spans="3:3" x14ac:dyDescent="0.25">
      <c r="C717" s="85"/>
    </row>
    <row r="718" spans="3:3" x14ac:dyDescent="0.25">
      <c r="C718" s="85"/>
    </row>
    <row r="719" spans="3:3" x14ac:dyDescent="0.25">
      <c r="C719" s="85"/>
    </row>
    <row r="720" spans="3:3" x14ac:dyDescent="0.25">
      <c r="C720" s="85"/>
    </row>
    <row r="721" spans="3:3" x14ac:dyDescent="0.25">
      <c r="C721" s="85"/>
    </row>
    <row r="722" spans="3:3" x14ac:dyDescent="0.25">
      <c r="C722" s="85"/>
    </row>
    <row r="723" spans="3:3" x14ac:dyDescent="0.25">
      <c r="C723" s="85"/>
    </row>
    <row r="724" spans="3:3" x14ac:dyDescent="0.25">
      <c r="C724" s="85"/>
    </row>
    <row r="725" spans="3:3" x14ac:dyDescent="0.25">
      <c r="C725" s="85"/>
    </row>
    <row r="726" spans="3:3" x14ac:dyDescent="0.25">
      <c r="C726" s="85"/>
    </row>
    <row r="727" spans="3:3" x14ac:dyDescent="0.25">
      <c r="C727" s="85"/>
    </row>
    <row r="728" spans="3:3" x14ac:dyDescent="0.25">
      <c r="C728" s="85"/>
    </row>
    <row r="729" spans="3:3" x14ac:dyDescent="0.25">
      <c r="C729" s="85"/>
    </row>
    <row r="730" spans="3:3" x14ac:dyDescent="0.25">
      <c r="C730" s="85"/>
    </row>
    <row r="731" spans="3:3" x14ac:dyDescent="0.25">
      <c r="C731" s="85"/>
    </row>
    <row r="732" spans="3:3" x14ac:dyDescent="0.25">
      <c r="C732" s="85"/>
    </row>
    <row r="733" spans="3:3" x14ac:dyDescent="0.25">
      <c r="C733" s="85"/>
    </row>
    <row r="734" spans="3:3" x14ac:dyDescent="0.25">
      <c r="C734" s="85"/>
    </row>
    <row r="735" spans="3:3" x14ac:dyDescent="0.25">
      <c r="C735" s="85"/>
    </row>
    <row r="736" spans="3:3" x14ac:dyDescent="0.25">
      <c r="C736" s="85"/>
    </row>
    <row r="737" spans="3:3" x14ac:dyDescent="0.25">
      <c r="C737" s="85"/>
    </row>
    <row r="738" spans="3:3" x14ac:dyDescent="0.25">
      <c r="C738" s="85"/>
    </row>
    <row r="739" spans="3:3" x14ac:dyDescent="0.25">
      <c r="C739" s="85"/>
    </row>
    <row r="740" spans="3:3" x14ac:dyDescent="0.25">
      <c r="C740" s="85"/>
    </row>
    <row r="741" spans="3:3" x14ac:dyDescent="0.25">
      <c r="C741" s="85"/>
    </row>
    <row r="742" spans="3:3" x14ac:dyDescent="0.25">
      <c r="C742" s="85"/>
    </row>
    <row r="743" spans="3:3" x14ac:dyDescent="0.25">
      <c r="C743" s="85"/>
    </row>
    <row r="744" spans="3:3" x14ac:dyDescent="0.25">
      <c r="C744" s="85"/>
    </row>
    <row r="745" spans="3:3" x14ac:dyDescent="0.25">
      <c r="C745" s="85"/>
    </row>
    <row r="746" spans="3:3" x14ac:dyDescent="0.25">
      <c r="C746" s="85"/>
    </row>
    <row r="747" spans="3:3" x14ac:dyDescent="0.25">
      <c r="C747" s="85"/>
    </row>
    <row r="748" spans="3:3" x14ac:dyDescent="0.25">
      <c r="C748" s="85"/>
    </row>
    <row r="749" spans="3:3" x14ac:dyDescent="0.25">
      <c r="C749" s="85"/>
    </row>
    <row r="750" spans="3:3" x14ac:dyDescent="0.25">
      <c r="C750" s="85"/>
    </row>
    <row r="751" spans="3:3" x14ac:dyDescent="0.25">
      <c r="C751" s="85"/>
    </row>
    <row r="752" spans="3:3" x14ac:dyDescent="0.25">
      <c r="C752" s="85"/>
    </row>
    <row r="753" spans="3:3" x14ac:dyDescent="0.25">
      <c r="C753" s="85"/>
    </row>
    <row r="754" spans="3:3" x14ac:dyDescent="0.25">
      <c r="C754" s="85"/>
    </row>
    <row r="755" spans="3:3" x14ac:dyDescent="0.25">
      <c r="C755" s="85"/>
    </row>
    <row r="756" spans="3:3" x14ac:dyDescent="0.25">
      <c r="C756" s="85"/>
    </row>
    <row r="757" spans="3:3" x14ac:dyDescent="0.25">
      <c r="C757" s="85"/>
    </row>
    <row r="758" spans="3:3" x14ac:dyDescent="0.25">
      <c r="C758" s="85"/>
    </row>
    <row r="759" spans="3:3" x14ac:dyDescent="0.25">
      <c r="C759" s="85"/>
    </row>
    <row r="760" spans="3:3" x14ac:dyDescent="0.25">
      <c r="C760" s="85"/>
    </row>
    <row r="761" spans="3:3" x14ac:dyDescent="0.25">
      <c r="C761" s="85"/>
    </row>
    <row r="762" spans="3:3" x14ac:dyDescent="0.25">
      <c r="C762" s="85"/>
    </row>
    <row r="763" spans="3:3" x14ac:dyDescent="0.25">
      <c r="C763" s="85"/>
    </row>
    <row r="764" spans="3:3" x14ac:dyDescent="0.25">
      <c r="C764" s="85"/>
    </row>
    <row r="765" spans="3:3" x14ac:dyDescent="0.25">
      <c r="C765" s="85"/>
    </row>
    <row r="766" spans="3:3" x14ac:dyDescent="0.25">
      <c r="C766" s="85"/>
    </row>
    <row r="767" spans="3:3" x14ac:dyDescent="0.25">
      <c r="C767" s="85"/>
    </row>
    <row r="768" spans="3:3" x14ac:dyDescent="0.25">
      <c r="C768" s="85"/>
    </row>
    <row r="769" spans="3:3" x14ac:dyDescent="0.25">
      <c r="C769" s="85"/>
    </row>
    <row r="770" spans="3:3" x14ac:dyDescent="0.25">
      <c r="C770" s="85"/>
    </row>
    <row r="771" spans="3:3" x14ac:dyDescent="0.25">
      <c r="C771" s="85"/>
    </row>
    <row r="772" spans="3:3" x14ac:dyDescent="0.25">
      <c r="C772" s="85"/>
    </row>
    <row r="773" spans="3:3" x14ac:dyDescent="0.25">
      <c r="C773" s="85"/>
    </row>
    <row r="774" spans="3:3" x14ac:dyDescent="0.25">
      <c r="C774" s="85"/>
    </row>
    <row r="775" spans="3:3" x14ac:dyDescent="0.25">
      <c r="C775" s="85"/>
    </row>
    <row r="776" spans="3:3" x14ac:dyDescent="0.25">
      <c r="C776" s="85"/>
    </row>
    <row r="777" spans="3:3" x14ac:dyDescent="0.25">
      <c r="C777" s="85"/>
    </row>
    <row r="778" spans="3:3" x14ac:dyDescent="0.25">
      <c r="C778" s="85"/>
    </row>
    <row r="779" spans="3:3" x14ac:dyDescent="0.25">
      <c r="C779" s="85"/>
    </row>
    <row r="780" spans="3:3" x14ac:dyDescent="0.25">
      <c r="C780" s="85"/>
    </row>
    <row r="781" spans="3:3" x14ac:dyDescent="0.25">
      <c r="C781" s="85"/>
    </row>
    <row r="782" spans="3:3" x14ac:dyDescent="0.25">
      <c r="C782" s="85"/>
    </row>
    <row r="783" spans="3:3" x14ac:dyDescent="0.25">
      <c r="C783" s="85"/>
    </row>
    <row r="784" spans="3:3" x14ac:dyDescent="0.25">
      <c r="C784" s="85"/>
    </row>
    <row r="785" spans="3:3" x14ac:dyDescent="0.25">
      <c r="C785" s="85"/>
    </row>
    <row r="786" spans="3:3" x14ac:dyDescent="0.25">
      <c r="C786" s="85"/>
    </row>
    <row r="787" spans="3:3" x14ac:dyDescent="0.25">
      <c r="C787" s="85"/>
    </row>
    <row r="788" spans="3:3" x14ac:dyDescent="0.25">
      <c r="C788" s="85"/>
    </row>
    <row r="789" spans="3:3" x14ac:dyDescent="0.25">
      <c r="C789" s="85"/>
    </row>
    <row r="790" spans="3:3" x14ac:dyDescent="0.25">
      <c r="C790" s="85"/>
    </row>
    <row r="791" spans="3:3" x14ac:dyDescent="0.25">
      <c r="C791" s="85"/>
    </row>
    <row r="792" spans="3:3" x14ac:dyDescent="0.25">
      <c r="C792" s="85"/>
    </row>
    <row r="793" spans="3:3" x14ac:dyDescent="0.25">
      <c r="C793" s="85"/>
    </row>
    <row r="794" spans="3:3" x14ac:dyDescent="0.25">
      <c r="C794" s="85"/>
    </row>
    <row r="795" spans="3:3" x14ac:dyDescent="0.25">
      <c r="C795" s="85"/>
    </row>
    <row r="796" spans="3:3" x14ac:dyDescent="0.25">
      <c r="C796" s="85"/>
    </row>
    <row r="797" spans="3:3" x14ac:dyDescent="0.25">
      <c r="C797" s="85"/>
    </row>
    <row r="798" spans="3:3" x14ac:dyDescent="0.25">
      <c r="C798" s="85"/>
    </row>
    <row r="799" spans="3:3" x14ac:dyDescent="0.25">
      <c r="C799" s="85"/>
    </row>
    <row r="800" spans="3:3" x14ac:dyDescent="0.25">
      <c r="C800" s="85"/>
    </row>
    <row r="801" spans="3:3" x14ac:dyDescent="0.25">
      <c r="C801" s="85"/>
    </row>
    <row r="802" spans="3:3" x14ac:dyDescent="0.25">
      <c r="C802" s="85"/>
    </row>
    <row r="803" spans="3:3" x14ac:dyDescent="0.25">
      <c r="C803" s="85"/>
    </row>
    <row r="804" spans="3:3" x14ac:dyDescent="0.25">
      <c r="C804" s="85"/>
    </row>
    <row r="805" spans="3:3" x14ac:dyDescent="0.25">
      <c r="C805" s="85"/>
    </row>
    <row r="806" spans="3:3" x14ac:dyDescent="0.25">
      <c r="C806" s="85"/>
    </row>
    <row r="807" spans="3:3" x14ac:dyDescent="0.25">
      <c r="C807" s="85"/>
    </row>
    <row r="808" spans="3:3" x14ac:dyDescent="0.25">
      <c r="C808" s="85"/>
    </row>
    <row r="809" spans="3:3" x14ac:dyDescent="0.25">
      <c r="C809" s="85"/>
    </row>
    <row r="810" spans="3:3" x14ac:dyDescent="0.25">
      <c r="C810" s="85"/>
    </row>
    <row r="811" spans="3:3" x14ac:dyDescent="0.25">
      <c r="C811" s="85"/>
    </row>
    <row r="812" spans="3:3" x14ac:dyDescent="0.25">
      <c r="C812" s="85"/>
    </row>
    <row r="813" spans="3:3" x14ac:dyDescent="0.25">
      <c r="C813" s="85"/>
    </row>
    <row r="814" spans="3:3" x14ac:dyDescent="0.25">
      <c r="C814" s="85"/>
    </row>
    <row r="815" spans="3:3" x14ac:dyDescent="0.25">
      <c r="C815" s="85"/>
    </row>
    <row r="816" spans="3:3" x14ac:dyDescent="0.25">
      <c r="C816" s="85"/>
    </row>
    <row r="817" spans="3:3" x14ac:dyDescent="0.25">
      <c r="C817" s="85"/>
    </row>
    <row r="818" spans="3:3" x14ac:dyDescent="0.25">
      <c r="C818" s="85"/>
    </row>
    <row r="819" spans="3:3" x14ac:dyDescent="0.25">
      <c r="C819" s="85"/>
    </row>
    <row r="820" spans="3:3" x14ac:dyDescent="0.25">
      <c r="C820" s="85"/>
    </row>
    <row r="821" spans="3:3" x14ac:dyDescent="0.25">
      <c r="C821" s="85"/>
    </row>
    <row r="822" spans="3:3" x14ac:dyDescent="0.25">
      <c r="C822" s="85"/>
    </row>
    <row r="823" spans="3:3" x14ac:dyDescent="0.25">
      <c r="C823" s="85"/>
    </row>
    <row r="824" spans="3:3" x14ac:dyDescent="0.25">
      <c r="C824" s="85"/>
    </row>
    <row r="825" spans="3:3" x14ac:dyDescent="0.25">
      <c r="C825" s="85"/>
    </row>
    <row r="826" spans="3:3" x14ac:dyDescent="0.25">
      <c r="C826" s="85"/>
    </row>
    <row r="827" spans="3:3" x14ac:dyDescent="0.25">
      <c r="C827" s="85"/>
    </row>
    <row r="828" spans="3:3" x14ac:dyDescent="0.25">
      <c r="C828" s="85"/>
    </row>
    <row r="829" spans="3:3" x14ac:dyDescent="0.25">
      <c r="C829" s="85"/>
    </row>
    <row r="830" spans="3:3" x14ac:dyDescent="0.25">
      <c r="C830" s="85"/>
    </row>
    <row r="831" spans="3:3" x14ac:dyDescent="0.25">
      <c r="C831" s="85"/>
    </row>
    <row r="832" spans="3:3" x14ac:dyDescent="0.25">
      <c r="C832" s="85"/>
    </row>
    <row r="833" spans="3:3" x14ac:dyDescent="0.25">
      <c r="C833" s="85"/>
    </row>
    <row r="834" spans="3:3" x14ac:dyDescent="0.25">
      <c r="C834" s="85"/>
    </row>
    <row r="835" spans="3:3" x14ac:dyDescent="0.25">
      <c r="C835" s="85"/>
    </row>
    <row r="836" spans="3:3" x14ac:dyDescent="0.25">
      <c r="C836" s="85"/>
    </row>
    <row r="837" spans="3:3" x14ac:dyDescent="0.25">
      <c r="C837" s="85"/>
    </row>
    <row r="838" spans="3:3" x14ac:dyDescent="0.25">
      <c r="C838" s="85"/>
    </row>
    <row r="839" spans="3:3" x14ac:dyDescent="0.25">
      <c r="C839" s="85"/>
    </row>
    <row r="840" spans="3:3" x14ac:dyDescent="0.25">
      <c r="C840" s="85"/>
    </row>
    <row r="841" spans="3:3" x14ac:dyDescent="0.25">
      <c r="C841" s="85"/>
    </row>
    <row r="842" spans="3:3" x14ac:dyDescent="0.25">
      <c r="C842" s="85"/>
    </row>
    <row r="843" spans="3:3" x14ac:dyDescent="0.25">
      <c r="C843" s="85"/>
    </row>
    <row r="844" spans="3:3" x14ac:dyDescent="0.25">
      <c r="C844" s="85"/>
    </row>
    <row r="845" spans="3:3" x14ac:dyDescent="0.25">
      <c r="C845" s="85"/>
    </row>
    <row r="846" spans="3:3" x14ac:dyDescent="0.25">
      <c r="C846" s="85"/>
    </row>
    <row r="847" spans="3:3" x14ac:dyDescent="0.25">
      <c r="C847" s="85"/>
    </row>
    <row r="848" spans="3:3" x14ac:dyDescent="0.25">
      <c r="C848" s="85"/>
    </row>
    <row r="849" spans="3:3" x14ac:dyDescent="0.25">
      <c r="C849" s="85"/>
    </row>
    <row r="850" spans="3:3" x14ac:dyDescent="0.25">
      <c r="C850" s="85"/>
    </row>
    <row r="851" spans="3:3" x14ac:dyDescent="0.25">
      <c r="C851" s="85"/>
    </row>
    <row r="852" spans="3:3" x14ac:dyDescent="0.25">
      <c r="C852" s="85"/>
    </row>
    <row r="853" spans="3:3" x14ac:dyDescent="0.25">
      <c r="C853" s="85"/>
    </row>
    <row r="854" spans="3:3" x14ac:dyDescent="0.25">
      <c r="C854" s="85"/>
    </row>
    <row r="855" spans="3:3" x14ac:dyDescent="0.25">
      <c r="C855" s="85"/>
    </row>
    <row r="856" spans="3:3" x14ac:dyDescent="0.25">
      <c r="C856" s="85"/>
    </row>
    <row r="857" spans="3:3" x14ac:dyDescent="0.25">
      <c r="C857" s="85"/>
    </row>
    <row r="858" spans="3:3" x14ac:dyDescent="0.25">
      <c r="C858" s="85"/>
    </row>
    <row r="859" spans="3:3" x14ac:dyDescent="0.25">
      <c r="C859" s="85"/>
    </row>
    <row r="860" spans="3:3" x14ac:dyDescent="0.25">
      <c r="C860" s="85"/>
    </row>
    <row r="861" spans="3:3" x14ac:dyDescent="0.25">
      <c r="C861" s="85"/>
    </row>
    <row r="862" spans="3:3" x14ac:dyDescent="0.25">
      <c r="C862" s="85"/>
    </row>
    <row r="863" spans="3:3" x14ac:dyDescent="0.25">
      <c r="C863" s="85"/>
    </row>
    <row r="864" spans="3:3" x14ac:dyDescent="0.25">
      <c r="C864" s="85"/>
    </row>
    <row r="865" spans="3:3" x14ac:dyDescent="0.25">
      <c r="C865" s="85"/>
    </row>
    <row r="866" spans="3:3" x14ac:dyDescent="0.25">
      <c r="C866" s="85"/>
    </row>
    <row r="867" spans="3:3" x14ac:dyDescent="0.25">
      <c r="C867" s="85"/>
    </row>
    <row r="868" spans="3:3" x14ac:dyDescent="0.25">
      <c r="C868" s="85"/>
    </row>
    <row r="869" spans="3:3" x14ac:dyDescent="0.25">
      <c r="C869" s="85"/>
    </row>
    <row r="870" spans="3:3" x14ac:dyDescent="0.25">
      <c r="C870" s="85"/>
    </row>
    <row r="871" spans="3:3" x14ac:dyDescent="0.25">
      <c r="C871" s="85"/>
    </row>
    <row r="872" spans="3:3" x14ac:dyDescent="0.25">
      <c r="C872" s="85"/>
    </row>
    <row r="873" spans="3:3" x14ac:dyDescent="0.25">
      <c r="C873" s="85"/>
    </row>
    <row r="874" spans="3:3" x14ac:dyDescent="0.25">
      <c r="C874" s="85"/>
    </row>
    <row r="875" spans="3:3" x14ac:dyDescent="0.25">
      <c r="C875" s="85"/>
    </row>
    <row r="876" spans="3:3" x14ac:dyDescent="0.25">
      <c r="C876" s="85"/>
    </row>
    <row r="877" spans="3:3" x14ac:dyDescent="0.25">
      <c r="C877" s="85"/>
    </row>
    <row r="878" spans="3:3" x14ac:dyDescent="0.25">
      <c r="C878" s="85"/>
    </row>
    <row r="879" spans="3:3" x14ac:dyDescent="0.25">
      <c r="C879" s="85"/>
    </row>
    <row r="880" spans="3:3" x14ac:dyDescent="0.25">
      <c r="C880" s="85"/>
    </row>
    <row r="881" spans="3:3" x14ac:dyDescent="0.25">
      <c r="C881" s="85"/>
    </row>
    <row r="882" spans="3:3" x14ac:dyDescent="0.25">
      <c r="C882" s="85"/>
    </row>
    <row r="883" spans="3:3" x14ac:dyDescent="0.25">
      <c r="C883" s="85"/>
    </row>
    <row r="884" spans="3:3" x14ac:dyDescent="0.25">
      <c r="C884" s="85"/>
    </row>
    <row r="885" spans="3:3" x14ac:dyDescent="0.25">
      <c r="C885" s="85"/>
    </row>
    <row r="886" spans="3:3" x14ac:dyDescent="0.25">
      <c r="C886" s="85"/>
    </row>
    <row r="887" spans="3:3" x14ac:dyDescent="0.25">
      <c r="C887" s="85"/>
    </row>
    <row r="888" spans="3:3" x14ac:dyDescent="0.25">
      <c r="C888" s="85"/>
    </row>
    <row r="889" spans="3:3" x14ac:dyDescent="0.25">
      <c r="C889" s="85"/>
    </row>
    <row r="890" spans="3:3" x14ac:dyDescent="0.25">
      <c r="C890" s="85"/>
    </row>
    <row r="891" spans="3:3" x14ac:dyDescent="0.25">
      <c r="C891" s="85"/>
    </row>
    <row r="892" spans="3:3" x14ac:dyDescent="0.25">
      <c r="C892" s="85"/>
    </row>
    <row r="893" spans="3:3" x14ac:dyDescent="0.25">
      <c r="C893" s="85"/>
    </row>
    <row r="894" spans="3:3" x14ac:dyDescent="0.25">
      <c r="C894" s="85"/>
    </row>
    <row r="895" spans="3:3" x14ac:dyDescent="0.25">
      <c r="C895" s="85"/>
    </row>
    <row r="896" spans="3:3" x14ac:dyDescent="0.25">
      <c r="C896" s="85"/>
    </row>
    <row r="897" spans="3:3" x14ac:dyDescent="0.25">
      <c r="C897" s="85"/>
    </row>
    <row r="898" spans="3:3" x14ac:dyDescent="0.25">
      <c r="C898" s="85"/>
    </row>
    <row r="899" spans="3:3" x14ac:dyDescent="0.25">
      <c r="C899" s="85"/>
    </row>
    <row r="900" spans="3:3" x14ac:dyDescent="0.25">
      <c r="C900" s="85"/>
    </row>
    <row r="901" spans="3:3" x14ac:dyDescent="0.25">
      <c r="C901" s="85"/>
    </row>
    <row r="902" spans="3:3" x14ac:dyDescent="0.25">
      <c r="C902" s="85"/>
    </row>
    <row r="903" spans="3:3" x14ac:dyDescent="0.25">
      <c r="C903" s="85"/>
    </row>
    <row r="904" spans="3:3" x14ac:dyDescent="0.25">
      <c r="C904" s="85"/>
    </row>
    <row r="905" spans="3:3" x14ac:dyDescent="0.25">
      <c r="C905" s="85"/>
    </row>
    <row r="906" spans="3:3" x14ac:dyDescent="0.25">
      <c r="C906" s="85"/>
    </row>
    <row r="907" spans="3:3" x14ac:dyDescent="0.25">
      <c r="C907" s="85"/>
    </row>
    <row r="908" spans="3:3" x14ac:dyDescent="0.25">
      <c r="C908" s="85"/>
    </row>
    <row r="909" spans="3:3" x14ac:dyDescent="0.25">
      <c r="C909" s="85"/>
    </row>
    <row r="910" spans="3:3" x14ac:dyDescent="0.25">
      <c r="C910" s="85"/>
    </row>
    <row r="911" spans="3:3" x14ac:dyDescent="0.25">
      <c r="C911" s="85"/>
    </row>
    <row r="912" spans="3:3" x14ac:dyDescent="0.25">
      <c r="C912" s="85"/>
    </row>
    <row r="913" spans="3:3" x14ac:dyDescent="0.25">
      <c r="C913" s="85"/>
    </row>
    <row r="914" spans="3:3" x14ac:dyDescent="0.25">
      <c r="C914" s="85"/>
    </row>
    <row r="915" spans="3:3" x14ac:dyDescent="0.25">
      <c r="C915" s="85"/>
    </row>
    <row r="916" spans="3:3" x14ac:dyDescent="0.25">
      <c r="C916" s="85"/>
    </row>
    <row r="917" spans="3:3" x14ac:dyDescent="0.25">
      <c r="C917" s="85"/>
    </row>
    <row r="918" spans="3:3" x14ac:dyDescent="0.25">
      <c r="C918" s="85"/>
    </row>
    <row r="919" spans="3:3" x14ac:dyDescent="0.25">
      <c r="C919" s="85"/>
    </row>
    <row r="920" spans="3:3" x14ac:dyDescent="0.25">
      <c r="C920" s="85"/>
    </row>
    <row r="921" spans="3:3" x14ac:dyDescent="0.25">
      <c r="C921" s="85"/>
    </row>
    <row r="922" spans="3:3" x14ac:dyDescent="0.25">
      <c r="C922" s="85"/>
    </row>
    <row r="923" spans="3:3" x14ac:dyDescent="0.25">
      <c r="C923" s="85"/>
    </row>
    <row r="924" spans="3:3" x14ac:dyDescent="0.25">
      <c r="C924" s="85"/>
    </row>
    <row r="925" spans="3:3" x14ac:dyDescent="0.25">
      <c r="C925" s="85"/>
    </row>
    <row r="926" spans="3:3" x14ac:dyDescent="0.25">
      <c r="C926" s="85"/>
    </row>
    <row r="927" spans="3:3" x14ac:dyDescent="0.25">
      <c r="C927" s="85"/>
    </row>
    <row r="928" spans="3:3" x14ac:dyDescent="0.25">
      <c r="C928" s="85"/>
    </row>
    <row r="929" spans="3:3" x14ac:dyDescent="0.25">
      <c r="C929" s="85"/>
    </row>
    <row r="930" spans="3:3" x14ac:dyDescent="0.25">
      <c r="C930" s="85"/>
    </row>
    <row r="931" spans="3:3" x14ac:dyDescent="0.25">
      <c r="C931" s="85"/>
    </row>
    <row r="932" spans="3:3" x14ac:dyDescent="0.25">
      <c r="C932" s="85"/>
    </row>
    <row r="933" spans="3:3" x14ac:dyDescent="0.25">
      <c r="C933" s="85"/>
    </row>
    <row r="934" spans="3:3" x14ac:dyDescent="0.25">
      <c r="C934" s="85"/>
    </row>
    <row r="935" spans="3:3" x14ac:dyDescent="0.25">
      <c r="C935" s="85"/>
    </row>
    <row r="936" spans="3:3" x14ac:dyDescent="0.25">
      <c r="C936" s="85"/>
    </row>
    <row r="937" spans="3:3" x14ac:dyDescent="0.25">
      <c r="C937" s="85"/>
    </row>
    <row r="938" spans="3:3" x14ac:dyDescent="0.25">
      <c r="C938" s="85"/>
    </row>
    <row r="939" spans="3:3" x14ac:dyDescent="0.25">
      <c r="C939" s="85"/>
    </row>
    <row r="940" spans="3:3" x14ac:dyDescent="0.25">
      <c r="C940" s="85"/>
    </row>
    <row r="941" spans="3:3" x14ac:dyDescent="0.25">
      <c r="C941" s="85"/>
    </row>
    <row r="942" spans="3:3" x14ac:dyDescent="0.25">
      <c r="C942" s="85"/>
    </row>
    <row r="943" spans="3:3" x14ac:dyDescent="0.25">
      <c r="C943" s="85"/>
    </row>
    <row r="944" spans="3:3" x14ac:dyDescent="0.25">
      <c r="C944" s="85"/>
    </row>
    <row r="945" spans="3:3" x14ac:dyDescent="0.25">
      <c r="C945" s="85"/>
    </row>
    <row r="946" spans="3:3" x14ac:dyDescent="0.25">
      <c r="C946" s="85"/>
    </row>
    <row r="947" spans="3:3" x14ac:dyDescent="0.25">
      <c r="C947" s="85"/>
    </row>
    <row r="948" spans="3:3" x14ac:dyDescent="0.25">
      <c r="C948" s="85"/>
    </row>
    <row r="949" spans="3:3" x14ac:dyDescent="0.25">
      <c r="C949" s="85"/>
    </row>
    <row r="950" spans="3:3" x14ac:dyDescent="0.25">
      <c r="C950" s="85"/>
    </row>
    <row r="951" spans="3:3" x14ac:dyDescent="0.25">
      <c r="C951" s="85"/>
    </row>
    <row r="952" spans="3:3" x14ac:dyDescent="0.25">
      <c r="C952" s="85"/>
    </row>
    <row r="953" spans="3:3" x14ac:dyDescent="0.25">
      <c r="C953" s="85"/>
    </row>
    <row r="954" spans="3:3" x14ac:dyDescent="0.25">
      <c r="C954" s="85"/>
    </row>
    <row r="955" spans="3:3" x14ac:dyDescent="0.25">
      <c r="C955" s="85"/>
    </row>
    <row r="956" spans="3:3" x14ac:dyDescent="0.25">
      <c r="C956" s="85"/>
    </row>
    <row r="957" spans="3:3" x14ac:dyDescent="0.25">
      <c r="C957" s="85"/>
    </row>
    <row r="958" spans="3:3" x14ac:dyDescent="0.25">
      <c r="C958" s="85"/>
    </row>
    <row r="959" spans="3:3" x14ac:dyDescent="0.25">
      <c r="C959" s="85"/>
    </row>
    <row r="960" spans="3:3" x14ac:dyDescent="0.25">
      <c r="C960" s="85"/>
    </row>
    <row r="961" spans="3:3" x14ac:dyDescent="0.25">
      <c r="C961" s="85"/>
    </row>
    <row r="962" spans="3:3" x14ac:dyDescent="0.25">
      <c r="C962" s="85"/>
    </row>
    <row r="963" spans="3:3" x14ac:dyDescent="0.25">
      <c r="C963" s="85"/>
    </row>
    <row r="964" spans="3:3" x14ac:dyDescent="0.25">
      <c r="C964" s="85"/>
    </row>
    <row r="965" spans="3:3" x14ac:dyDescent="0.25">
      <c r="C965" s="85"/>
    </row>
    <row r="966" spans="3:3" x14ac:dyDescent="0.25">
      <c r="C966" s="85"/>
    </row>
    <row r="967" spans="3:3" x14ac:dyDescent="0.25">
      <c r="C967" s="85"/>
    </row>
    <row r="968" spans="3:3" x14ac:dyDescent="0.25">
      <c r="C968" s="85"/>
    </row>
    <row r="969" spans="3:3" x14ac:dyDescent="0.25">
      <c r="C969" s="85"/>
    </row>
    <row r="970" spans="3:3" x14ac:dyDescent="0.25">
      <c r="C970" s="85"/>
    </row>
    <row r="971" spans="3:3" x14ac:dyDescent="0.25">
      <c r="C971" s="85"/>
    </row>
    <row r="972" spans="3:3" x14ac:dyDescent="0.25">
      <c r="C972" s="85"/>
    </row>
    <row r="973" spans="3:3" x14ac:dyDescent="0.25">
      <c r="C973" s="85"/>
    </row>
    <row r="974" spans="3:3" x14ac:dyDescent="0.25">
      <c r="C974" s="85"/>
    </row>
    <row r="975" spans="3:3" x14ac:dyDescent="0.25">
      <c r="C975" s="85"/>
    </row>
    <row r="976" spans="3:3" x14ac:dyDescent="0.25">
      <c r="C976" s="85"/>
    </row>
    <row r="977" spans="3:3" x14ac:dyDescent="0.25">
      <c r="C977" s="85"/>
    </row>
    <row r="978" spans="3:3" x14ac:dyDescent="0.25">
      <c r="C978" s="85"/>
    </row>
    <row r="979" spans="3:3" x14ac:dyDescent="0.25">
      <c r="C979" s="85"/>
    </row>
    <row r="980" spans="3:3" x14ac:dyDescent="0.25">
      <c r="C980" s="85"/>
    </row>
    <row r="981" spans="3:3" x14ac:dyDescent="0.25">
      <c r="C981" s="85"/>
    </row>
    <row r="982" spans="3:3" x14ac:dyDescent="0.25">
      <c r="C982" s="85"/>
    </row>
    <row r="983" spans="3:3" x14ac:dyDescent="0.25">
      <c r="C983" s="85"/>
    </row>
    <row r="984" spans="3:3" x14ac:dyDescent="0.25">
      <c r="C984" s="85"/>
    </row>
    <row r="985" spans="3:3" x14ac:dyDescent="0.25">
      <c r="C985" s="85"/>
    </row>
    <row r="986" spans="3:3" x14ac:dyDescent="0.25">
      <c r="C986" s="85"/>
    </row>
    <row r="987" spans="3:3" x14ac:dyDescent="0.25">
      <c r="C987" s="85"/>
    </row>
    <row r="988" spans="3:3" x14ac:dyDescent="0.25">
      <c r="C988" s="85"/>
    </row>
    <row r="989" spans="3:3" x14ac:dyDescent="0.25">
      <c r="C989" s="85"/>
    </row>
    <row r="990" spans="3:3" x14ac:dyDescent="0.25">
      <c r="C990" s="85"/>
    </row>
    <row r="991" spans="3:3" x14ac:dyDescent="0.25">
      <c r="C991" s="85"/>
    </row>
    <row r="992" spans="3:3" x14ac:dyDescent="0.25">
      <c r="C992" s="85"/>
    </row>
    <row r="993" spans="3:3" x14ac:dyDescent="0.25">
      <c r="C993" s="85"/>
    </row>
    <row r="994" spans="3:3" x14ac:dyDescent="0.25">
      <c r="C994" s="85"/>
    </row>
    <row r="995" spans="3:3" x14ac:dyDescent="0.25">
      <c r="C995" s="85"/>
    </row>
    <row r="996" spans="3:3" x14ac:dyDescent="0.25">
      <c r="C996" s="85"/>
    </row>
    <row r="997" spans="3:3" x14ac:dyDescent="0.25">
      <c r="C997" s="85"/>
    </row>
    <row r="998" spans="3:3" x14ac:dyDescent="0.25">
      <c r="C998" s="85"/>
    </row>
    <row r="999" spans="3:3" x14ac:dyDescent="0.25">
      <c r="C999" s="85"/>
    </row>
    <row r="1000" spans="3:3" x14ac:dyDescent="0.25">
      <c r="C1000" s="85"/>
    </row>
    <row r="1001" spans="3:3" x14ac:dyDescent="0.25">
      <c r="C1001" s="85"/>
    </row>
    <row r="1002" spans="3:3" x14ac:dyDescent="0.25">
      <c r="C1002" s="85"/>
    </row>
    <row r="1003" spans="3:3" x14ac:dyDescent="0.25">
      <c r="C1003" s="85"/>
    </row>
    <row r="1004" spans="3:3" x14ac:dyDescent="0.25">
      <c r="C1004" s="85"/>
    </row>
    <row r="1005" spans="3:3" x14ac:dyDescent="0.25">
      <c r="C1005" s="85"/>
    </row>
    <row r="1006" spans="3:3" x14ac:dyDescent="0.25">
      <c r="C1006" s="85"/>
    </row>
    <row r="1007" spans="3:3" x14ac:dyDescent="0.25">
      <c r="C1007" s="85"/>
    </row>
    <row r="1008" spans="3:3" x14ac:dyDescent="0.25">
      <c r="C1008" s="85"/>
    </row>
    <row r="1009" spans="3:3" x14ac:dyDescent="0.25">
      <c r="C1009" s="85"/>
    </row>
    <row r="1010" spans="3:3" x14ac:dyDescent="0.25">
      <c r="C1010" s="85"/>
    </row>
    <row r="1011" spans="3:3" x14ac:dyDescent="0.25">
      <c r="C1011" s="85"/>
    </row>
    <row r="1012" spans="3:3" x14ac:dyDescent="0.25">
      <c r="C1012" s="85"/>
    </row>
    <row r="1013" spans="3:3" x14ac:dyDescent="0.25">
      <c r="C1013" s="85"/>
    </row>
    <row r="1014" spans="3:3" x14ac:dyDescent="0.25">
      <c r="C1014" s="85"/>
    </row>
    <row r="1015" spans="3:3" x14ac:dyDescent="0.25">
      <c r="C1015" s="85"/>
    </row>
    <row r="1016" spans="3:3" x14ac:dyDescent="0.25">
      <c r="C1016" s="85"/>
    </row>
    <row r="1017" spans="3:3" x14ac:dyDescent="0.25">
      <c r="C1017" s="85"/>
    </row>
    <row r="1018" spans="3:3" x14ac:dyDescent="0.25">
      <c r="C1018" s="85"/>
    </row>
    <row r="1019" spans="3:3" x14ac:dyDescent="0.25">
      <c r="C1019" s="85"/>
    </row>
    <row r="1020" spans="3:3" x14ac:dyDescent="0.25">
      <c r="C1020" s="85"/>
    </row>
    <row r="1021" spans="3:3" x14ac:dyDescent="0.25">
      <c r="C1021" s="85"/>
    </row>
    <row r="1022" spans="3:3" x14ac:dyDescent="0.25">
      <c r="C1022" s="85"/>
    </row>
    <row r="1023" spans="3:3" x14ac:dyDescent="0.25">
      <c r="C1023" s="85"/>
    </row>
    <row r="1024" spans="3:3" x14ac:dyDescent="0.25">
      <c r="C1024" s="85"/>
    </row>
    <row r="1025" spans="3:3" x14ac:dyDescent="0.25">
      <c r="C1025" s="85"/>
    </row>
    <row r="1026" spans="3:3" x14ac:dyDescent="0.25">
      <c r="C1026" s="85"/>
    </row>
    <row r="1027" spans="3:3" x14ac:dyDescent="0.25">
      <c r="C1027" s="85"/>
    </row>
    <row r="1028" spans="3:3" x14ac:dyDescent="0.25">
      <c r="C1028" s="85"/>
    </row>
    <row r="1029" spans="3:3" x14ac:dyDescent="0.25">
      <c r="C1029" s="85"/>
    </row>
    <row r="1030" spans="3:3" x14ac:dyDescent="0.25">
      <c r="C1030" s="85"/>
    </row>
    <row r="1031" spans="3:3" x14ac:dyDescent="0.25">
      <c r="C1031" s="85"/>
    </row>
    <row r="1032" spans="3:3" x14ac:dyDescent="0.25">
      <c r="C1032" s="85"/>
    </row>
    <row r="1033" spans="3:3" x14ac:dyDescent="0.25">
      <c r="C1033" s="85"/>
    </row>
    <row r="1034" spans="3:3" x14ac:dyDescent="0.25">
      <c r="C1034" s="85"/>
    </row>
    <row r="1035" spans="3:3" x14ac:dyDescent="0.25">
      <c r="C1035" s="85"/>
    </row>
    <row r="1036" spans="3:3" x14ac:dyDescent="0.25">
      <c r="C1036" s="85"/>
    </row>
    <row r="1037" spans="3:3" x14ac:dyDescent="0.25">
      <c r="C1037" s="85"/>
    </row>
    <row r="1038" spans="3:3" x14ac:dyDescent="0.25">
      <c r="C1038" s="85"/>
    </row>
    <row r="1039" spans="3:3" x14ac:dyDescent="0.25">
      <c r="C1039" s="85"/>
    </row>
    <row r="1040" spans="3:3" x14ac:dyDescent="0.25">
      <c r="C1040" s="85"/>
    </row>
    <row r="1041" spans="3:3" x14ac:dyDescent="0.25">
      <c r="C1041" s="85"/>
    </row>
    <row r="1042" spans="3:3" x14ac:dyDescent="0.25">
      <c r="C1042" s="85"/>
    </row>
    <row r="1043" spans="3:3" x14ac:dyDescent="0.25">
      <c r="C1043" s="85"/>
    </row>
    <row r="1044" spans="3:3" x14ac:dyDescent="0.25">
      <c r="C1044" s="85"/>
    </row>
    <row r="1045" spans="3:3" x14ac:dyDescent="0.25">
      <c r="C1045" s="85"/>
    </row>
    <row r="1046" spans="3:3" x14ac:dyDescent="0.25">
      <c r="C1046" s="85"/>
    </row>
    <row r="1047" spans="3:3" x14ac:dyDescent="0.25">
      <c r="C1047" s="85"/>
    </row>
    <row r="1048" spans="3:3" x14ac:dyDescent="0.25">
      <c r="C1048" s="85"/>
    </row>
    <row r="1049" spans="3:3" x14ac:dyDescent="0.25">
      <c r="C1049" s="85"/>
    </row>
    <row r="1050" spans="3:3" x14ac:dyDescent="0.25">
      <c r="C1050" s="85"/>
    </row>
    <row r="1051" spans="3:3" x14ac:dyDescent="0.25">
      <c r="C1051" s="85"/>
    </row>
    <row r="1052" spans="3:3" x14ac:dyDescent="0.25">
      <c r="C1052" s="85"/>
    </row>
    <row r="1053" spans="3:3" x14ac:dyDescent="0.25">
      <c r="C1053" s="85"/>
    </row>
    <row r="1054" spans="3:3" x14ac:dyDescent="0.25">
      <c r="C1054" s="85"/>
    </row>
    <row r="1055" spans="3:3" x14ac:dyDescent="0.25">
      <c r="C1055" s="85"/>
    </row>
    <row r="1056" spans="3:3" x14ac:dyDescent="0.25">
      <c r="C1056" s="85"/>
    </row>
    <row r="1057" spans="3:3" x14ac:dyDescent="0.25">
      <c r="C1057" s="85"/>
    </row>
    <row r="1058" spans="3:3" x14ac:dyDescent="0.25">
      <c r="C1058" s="85"/>
    </row>
    <row r="1059" spans="3:3" x14ac:dyDescent="0.25">
      <c r="C1059" s="85"/>
    </row>
    <row r="1060" spans="3:3" x14ac:dyDescent="0.25">
      <c r="C1060" s="85"/>
    </row>
    <row r="1061" spans="3:3" x14ac:dyDescent="0.25">
      <c r="C1061" s="85"/>
    </row>
    <row r="1062" spans="3:3" x14ac:dyDescent="0.25">
      <c r="C1062" s="85"/>
    </row>
    <row r="1063" spans="3:3" x14ac:dyDescent="0.25">
      <c r="C1063" s="85"/>
    </row>
    <row r="1064" spans="3:3" x14ac:dyDescent="0.25">
      <c r="C1064" s="85"/>
    </row>
    <row r="1065" spans="3:3" x14ac:dyDescent="0.25">
      <c r="C1065" s="85"/>
    </row>
    <row r="1066" spans="3:3" x14ac:dyDescent="0.25">
      <c r="C1066" s="85"/>
    </row>
    <row r="1067" spans="3:3" x14ac:dyDescent="0.25">
      <c r="C1067" s="85"/>
    </row>
    <row r="1068" spans="3:3" x14ac:dyDescent="0.25">
      <c r="C1068" s="85"/>
    </row>
    <row r="1069" spans="3:3" x14ac:dyDescent="0.25">
      <c r="C1069" s="85"/>
    </row>
    <row r="1070" spans="3:3" x14ac:dyDescent="0.25">
      <c r="C1070" s="85"/>
    </row>
    <row r="1071" spans="3:3" x14ac:dyDescent="0.25">
      <c r="C1071" s="85"/>
    </row>
    <row r="1072" spans="3:3" x14ac:dyDescent="0.25">
      <c r="C1072" s="85"/>
    </row>
    <row r="1073" spans="3:3" x14ac:dyDescent="0.25">
      <c r="C1073" s="85"/>
    </row>
    <row r="1074" spans="3:3" x14ac:dyDescent="0.25">
      <c r="C1074" s="85"/>
    </row>
    <row r="1075" spans="3:3" x14ac:dyDescent="0.25">
      <c r="C1075" s="85"/>
    </row>
    <row r="1076" spans="3:3" x14ac:dyDescent="0.25">
      <c r="C1076" s="85"/>
    </row>
    <row r="1077" spans="3:3" x14ac:dyDescent="0.25">
      <c r="C1077" s="85"/>
    </row>
    <row r="1078" spans="3:3" x14ac:dyDescent="0.25">
      <c r="C1078" s="85"/>
    </row>
    <row r="1079" spans="3:3" x14ac:dyDescent="0.25">
      <c r="C1079" s="85"/>
    </row>
    <row r="1080" spans="3:3" x14ac:dyDescent="0.25">
      <c r="C1080" s="85"/>
    </row>
    <row r="1081" spans="3:3" x14ac:dyDescent="0.25">
      <c r="C1081" s="85"/>
    </row>
    <row r="1082" spans="3:3" x14ac:dyDescent="0.25">
      <c r="C1082" s="85"/>
    </row>
    <row r="1083" spans="3:3" x14ac:dyDescent="0.25">
      <c r="C1083" s="85"/>
    </row>
    <row r="1084" spans="3:3" x14ac:dyDescent="0.25">
      <c r="C1084" s="85"/>
    </row>
    <row r="1085" spans="3:3" x14ac:dyDescent="0.25">
      <c r="C1085" s="85"/>
    </row>
    <row r="1086" spans="3:3" x14ac:dyDescent="0.25">
      <c r="C1086" s="85"/>
    </row>
    <row r="1087" spans="3:3" x14ac:dyDescent="0.25">
      <c r="C1087" s="85"/>
    </row>
    <row r="1088" spans="3:3" x14ac:dyDescent="0.25">
      <c r="C1088" s="85"/>
    </row>
    <row r="1089" spans="3:3" x14ac:dyDescent="0.25">
      <c r="C1089" s="85"/>
    </row>
    <row r="1090" spans="3:3" x14ac:dyDescent="0.25">
      <c r="C1090" s="85"/>
    </row>
    <row r="1091" spans="3:3" x14ac:dyDescent="0.25">
      <c r="C1091" s="85"/>
    </row>
    <row r="1092" spans="3:3" x14ac:dyDescent="0.25">
      <c r="C1092" s="85"/>
    </row>
    <row r="1093" spans="3:3" x14ac:dyDescent="0.25">
      <c r="C1093" s="85"/>
    </row>
    <row r="1094" spans="3:3" x14ac:dyDescent="0.25">
      <c r="C1094" s="85"/>
    </row>
    <row r="1095" spans="3:3" x14ac:dyDescent="0.25">
      <c r="C1095" s="85"/>
    </row>
    <row r="1096" spans="3:3" x14ac:dyDescent="0.25">
      <c r="C1096" s="85"/>
    </row>
    <row r="1097" spans="3:3" x14ac:dyDescent="0.25">
      <c r="C1097" s="85"/>
    </row>
    <row r="1098" spans="3:3" x14ac:dyDescent="0.25">
      <c r="C1098" s="85"/>
    </row>
    <row r="1099" spans="3:3" x14ac:dyDescent="0.25">
      <c r="C1099" s="85"/>
    </row>
    <row r="1100" spans="3:3" x14ac:dyDescent="0.25">
      <c r="C1100" s="85"/>
    </row>
    <row r="1101" spans="3:3" x14ac:dyDescent="0.25">
      <c r="C1101" s="85"/>
    </row>
    <row r="1102" spans="3:3" x14ac:dyDescent="0.25">
      <c r="C1102" s="85"/>
    </row>
    <row r="1103" spans="3:3" x14ac:dyDescent="0.25">
      <c r="C1103" s="85"/>
    </row>
    <row r="1104" spans="3:3" x14ac:dyDescent="0.25">
      <c r="C1104" s="85"/>
    </row>
    <row r="1105" spans="3:3" x14ac:dyDescent="0.25">
      <c r="C1105" s="85"/>
    </row>
    <row r="1106" spans="3:3" x14ac:dyDescent="0.25">
      <c r="C1106" s="85"/>
    </row>
    <row r="1107" spans="3:3" x14ac:dyDescent="0.25">
      <c r="C1107" s="85"/>
    </row>
    <row r="1108" spans="3:3" x14ac:dyDescent="0.25">
      <c r="C1108" s="85"/>
    </row>
    <row r="1109" spans="3:3" x14ac:dyDescent="0.25">
      <c r="C1109" s="85"/>
    </row>
    <row r="1110" spans="3:3" x14ac:dyDescent="0.25">
      <c r="C1110" s="85"/>
    </row>
    <row r="1111" spans="3:3" x14ac:dyDescent="0.25">
      <c r="C1111" s="85"/>
    </row>
    <row r="1112" spans="3:3" x14ac:dyDescent="0.25">
      <c r="C1112" s="85"/>
    </row>
    <row r="1113" spans="3:3" x14ac:dyDescent="0.25">
      <c r="C1113" s="85"/>
    </row>
    <row r="1114" spans="3:3" x14ac:dyDescent="0.25">
      <c r="C1114" s="85"/>
    </row>
    <row r="1115" spans="3:3" x14ac:dyDescent="0.25">
      <c r="C1115" s="85"/>
    </row>
    <row r="1116" spans="3:3" x14ac:dyDescent="0.25">
      <c r="C1116" s="85"/>
    </row>
    <row r="1117" spans="3:3" x14ac:dyDescent="0.25">
      <c r="C1117" s="85"/>
    </row>
    <row r="1118" spans="3:3" x14ac:dyDescent="0.25">
      <c r="C1118" s="85"/>
    </row>
    <row r="1119" spans="3:3" x14ac:dyDescent="0.25">
      <c r="C1119" s="85"/>
    </row>
    <row r="1120" spans="3:3" x14ac:dyDescent="0.25">
      <c r="C1120" s="85"/>
    </row>
    <row r="1121" spans="3:3" x14ac:dyDescent="0.25">
      <c r="C1121" s="85"/>
    </row>
    <row r="1122" spans="3:3" x14ac:dyDescent="0.25">
      <c r="C1122" s="85"/>
    </row>
    <row r="1123" spans="3:3" x14ac:dyDescent="0.25">
      <c r="C1123" s="85"/>
    </row>
    <row r="1124" spans="3:3" x14ac:dyDescent="0.25">
      <c r="C1124" s="85"/>
    </row>
    <row r="1125" spans="3:3" x14ac:dyDescent="0.25">
      <c r="C1125" s="85"/>
    </row>
    <row r="1126" spans="3:3" x14ac:dyDescent="0.25">
      <c r="C1126" s="85"/>
    </row>
    <row r="1127" spans="3:3" x14ac:dyDescent="0.25">
      <c r="C1127" s="85"/>
    </row>
    <row r="1128" spans="3:3" x14ac:dyDescent="0.25">
      <c r="C1128" s="85"/>
    </row>
    <row r="1129" spans="3:3" x14ac:dyDescent="0.25">
      <c r="C1129" s="85"/>
    </row>
    <row r="1130" spans="3:3" x14ac:dyDescent="0.25">
      <c r="C1130" s="85"/>
    </row>
    <row r="1131" spans="3:3" x14ac:dyDescent="0.25">
      <c r="C1131" s="85"/>
    </row>
    <row r="1132" spans="3:3" x14ac:dyDescent="0.25">
      <c r="C1132" s="85"/>
    </row>
    <row r="1133" spans="3:3" x14ac:dyDescent="0.25">
      <c r="C1133" s="85"/>
    </row>
    <row r="1134" spans="3:3" x14ac:dyDescent="0.25">
      <c r="C1134" s="85"/>
    </row>
    <row r="1135" spans="3:3" x14ac:dyDescent="0.25">
      <c r="C1135" s="85"/>
    </row>
    <row r="1136" spans="3:3" x14ac:dyDescent="0.25">
      <c r="C1136" s="85"/>
    </row>
    <row r="1137" spans="3:3" x14ac:dyDescent="0.25">
      <c r="C1137" s="85"/>
    </row>
    <row r="1138" spans="3:3" x14ac:dyDescent="0.25">
      <c r="C1138" s="85"/>
    </row>
    <row r="1139" spans="3:3" x14ac:dyDescent="0.25">
      <c r="C1139" s="85"/>
    </row>
    <row r="1140" spans="3:3" x14ac:dyDescent="0.25">
      <c r="C1140" s="85"/>
    </row>
    <row r="1141" spans="3:3" x14ac:dyDescent="0.25">
      <c r="C1141" s="85"/>
    </row>
    <row r="1142" spans="3:3" x14ac:dyDescent="0.25">
      <c r="C1142" s="85"/>
    </row>
    <row r="1143" spans="3:3" x14ac:dyDescent="0.25">
      <c r="C1143" s="85"/>
    </row>
    <row r="1144" spans="3:3" x14ac:dyDescent="0.25">
      <c r="C1144" s="85"/>
    </row>
    <row r="1145" spans="3:3" x14ac:dyDescent="0.25">
      <c r="C1145" s="85"/>
    </row>
    <row r="1146" spans="3:3" x14ac:dyDescent="0.25">
      <c r="C1146" s="85"/>
    </row>
    <row r="1147" spans="3:3" x14ac:dyDescent="0.25">
      <c r="C1147" s="85"/>
    </row>
    <row r="1148" spans="3:3" x14ac:dyDescent="0.25">
      <c r="C1148" s="85"/>
    </row>
    <row r="1149" spans="3:3" x14ac:dyDescent="0.25">
      <c r="C1149" s="85"/>
    </row>
    <row r="1150" spans="3:3" x14ac:dyDescent="0.25">
      <c r="C1150" s="85"/>
    </row>
    <row r="1151" spans="3:3" x14ac:dyDescent="0.25">
      <c r="C1151" s="85"/>
    </row>
    <row r="1152" spans="3:3" x14ac:dyDescent="0.25">
      <c r="C1152" s="85"/>
    </row>
    <row r="1153" spans="3:3" x14ac:dyDescent="0.25">
      <c r="C1153" s="85"/>
    </row>
    <row r="1154" spans="3:3" x14ac:dyDescent="0.25">
      <c r="C1154" s="85"/>
    </row>
    <row r="1155" spans="3:3" x14ac:dyDescent="0.25">
      <c r="C1155" s="85"/>
    </row>
    <row r="1156" spans="3:3" x14ac:dyDescent="0.25">
      <c r="C1156" s="85"/>
    </row>
    <row r="1157" spans="3:3" x14ac:dyDescent="0.25">
      <c r="C1157" s="85"/>
    </row>
    <row r="1158" spans="3:3" x14ac:dyDescent="0.25">
      <c r="C1158" s="85"/>
    </row>
    <row r="1159" spans="3:3" x14ac:dyDescent="0.25">
      <c r="C1159" s="85"/>
    </row>
    <row r="1160" spans="3:3" x14ac:dyDescent="0.25">
      <c r="C1160" s="85"/>
    </row>
    <row r="1161" spans="3:3" x14ac:dyDescent="0.25">
      <c r="C1161" s="85"/>
    </row>
    <row r="1162" spans="3:3" x14ac:dyDescent="0.25">
      <c r="C1162" s="85"/>
    </row>
    <row r="1163" spans="3:3" x14ac:dyDescent="0.25">
      <c r="C1163" s="85"/>
    </row>
    <row r="1164" spans="3:3" x14ac:dyDescent="0.25">
      <c r="C1164" s="85"/>
    </row>
    <row r="1165" spans="3:3" x14ac:dyDescent="0.25">
      <c r="C1165" s="85"/>
    </row>
    <row r="1166" spans="3:3" x14ac:dyDescent="0.25">
      <c r="C1166" s="85"/>
    </row>
    <row r="1167" spans="3:3" x14ac:dyDescent="0.25">
      <c r="C1167" s="85"/>
    </row>
    <row r="1168" spans="3:3" x14ac:dyDescent="0.25">
      <c r="C1168" s="85"/>
    </row>
    <row r="1169" spans="3:3" x14ac:dyDescent="0.25">
      <c r="C1169" s="85"/>
    </row>
    <row r="1170" spans="3:3" x14ac:dyDescent="0.25">
      <c r="C1170" s="85"/>
    </row>
    <row r="1171" spans="3:3" x14ac:dyDescent="0.25">
      <c r="C1171" s="85"/>
    </row>
    <row r="1172" spans="3:3" x14ac:dyDescent="0.25">
      <c r="C1172" s="85"/>
    </row>
    <row r="1173" spans="3:3" x14ac:dyDescent="0.25">
      <c r="C1173" s="85"/>
    </row>
    <row r="1174" spans="3:3" x14ac:dyDescent="0.25">
      <c r="C1174" s="85"/>
    </row>
    <row r="1175" spans="3:3" x14ac:dyDescent="0.25">
      <c r="C1175" s="85"/>
    </row>
    <row r="1176" spans="3:3" x14ac:dyDescent="0.25">
      <c r="C1176" s="85"/>
    </row>
    <row r="1177" spans="3:3" x14ac:dyDescent="0.25">
      <c r="C1177" s="85"/>
    </row>
    <row r="1178" spans="3:3" x14ac:dyDescent="0.25">
      <c r="C1178" s="85"/>
    </row>
    <row r="1179" spans="3:3" x14ac:dyDescent="0.25">
      <c r="C1179" s="85"/>
    </row>
    <row r="1180" spans="3:3" x14ac:dyDescent="0.25">
      <c r="C1180" s="85"/>
    </row>
    <row r="1181" spans="3:3" x14ac:dyDescent="0.25">
      <c r="C1181" s="85"/>
    </row>
    <row r="1182" spans="3:3" x14ac:dyDescent="0.25">
      <c r="C1182" s="85"/>
    </row>
    <row r="1183" spans="3:3" x14ac:dyDescent="0.25">
      <c r="C1183" s="85"/>
    </row>
    <row r="1184" spans="3:3" x14ac:dyDescent="0.25">
      <c r="C1184" s="85"/>
    </row>
    <row r="1185" spans="3:3" x14ac:dyDescent="0.25">
      <c r="C1185" s="85"/>
    </row>
    <row r="1186" spans="3:3" x14ac:dyDescent="0.25">
      <c r="C1186" s="85"/>
    </row>
    <row r="1187" spans="3:3" x14ac:dyDescent="0.25">
      <c r="C1187" s="85"/>
    </row>
    <row r="1188" spans="3:3" x14ac:dyDescent="0.25">
      <c r="C1188" s="85"/>
    </row>
    <row r="1189" spans="3:3" x14ac:dyDescent="0.25">
      <c r="C1189" s="85"/>
    </row>
    <row r="1190" spans="3:3" x14ac:dyDescent="0.25">
      <c r="C1190" s="85"/>
    </row>
    <row r="1191" spans="3:3" x14ac:dyDescent="0.25">
      <c r="C1191" s="85"/>
    </row>
    <row r="1192" spans="3:3" x14ac:dyDescent="0.25">
      <c r="C1192" s="85"/>
    </row>
    <row r="1193" spans="3:3" x14ac:dyDescent="0.25">
      <c r="C1193" s="85"/>
    </row>
    <row r="1194" spans="3:3" x14ac:dyDescent="0.25">
      <c r="C1194" s="85"/>
    </row>
    <row r="1195" spans="3:3" x14ac:dyDescent="0.25">
      <c r="C1195" s="85"/>
    </row>
    <row r="1196" spans="3:3" x14ac:dyDescent="0.25">
      <c r="C1196" s="85"/>
    </row>
    <row r="1197" spans="3:3" x14ac:dyDescent="0.25">
      <c r="C1197" s="85"/>
    </row>
    <row r="1198" spans="3:3" x14ac:dyDescent="0.25">
      <c r="C1198" s="85"/>
    </row>
    <row r="1199" spans="3:3" x14ac:dyDescent="0.25">
      <c r="C1199" s="85"/>
    </row>
    <row r="1200" spans="3:3" x14ac:dyDescent="0.25">
      <c r="C1200" s="85"/>
    </row>
    <row r="1201" spans="3:3" x14ac:dyDescent="0.25">
      <c r="C1201" s="85"/>
    </row>
    <row r="1202" spans="3:3" x14ac:dyDescent="0.25">
      <c r="C1202" s="85"/>
    </row>
    <row r="1203" spans="3:3" x14ac:dyDescent="0.25">
      <c r="C1203" s="85"/>
    </row>
    <row r="1204" spans="3:3" x14ac:dyDescent="0.25">
      <c r="C1204" s="85"/>
    </row>
    <row r="1205" spans="3:3" x14ac:dyDescent="0.25">
      <c r="C1205" s="85"/>
    </row>
    <row r="1206" spans="3:3" x14ac:dyDescent="0.25">
      <c r="C1206" s="85"/>
    </row>
    <row r="1207" spans="3:3" x14ac:dyDescent="0.25">
      <c r="C1207" s="85"/>
    </row>
    <row r="1208" spans="3:3" x14ac:dyDescent="0.25">
      <c r="C1208" s="85"/>
    </row>
    <row r="1209" spans="3:3" x14ac:dyDescent="0.25">
      <c r="C1209" s="85"/>
    </row>
    <row r="1210" spans="3:3" x14ac:dyDescent="0.25">
      <c r="C1210" s="85"/>
    </row>
    <row r="1211" spans="3:3" x14ac:dyDescent="0.25">
      <c r="C1211" s="85"/>
    </row>
    <row r="1212" spans="3:3" x14ac:dyDescent="0.25">
      <c r="C1212" s="85"/>
    </row>
    <row r="1213" spans="3:3" x14ac:dyDescent="0.25">
      <c r="C1213" s="85"/>
    </row>
    <row r="1214" spans="3:3" x14ac:dyDescent="0.25">
      <c r="C1214" s="85"/>
    </row>
    <row r="1215" spans="3:3" x14ac:dyDescent="0.25">
      <c r="C1215" s="85"/>
    </row>
    <row r="1216" spans="3:3" x14ac:dyDescent="0.25">
      <c r="C1216" s="85"/>
    </row>
    <row r="1217" spans="3:3" x14ac:dyDescent="0.25">
      <c r="C1217" s="85"/>
    </row>
    <row r="1218" spans="3:3" x14ac:dyDescent="0.25">
      <c r="C1218" s="85"/>
    </row>
    <row r="1219" spans="3:3" x14ac:dyDescent="0.25">
      <c r="C1219" s="85"/>
    </row>
    <row r="1220" spans="3:3" x14ac:dyDescent="0.25">
      <c r="C1220" s="85"/>
    </row>
    <row r="1221" spans="3:3" x14ac:dyDescent="0.25">
      <c r="C1221" s="85"/>
    </row>
    <row r="1222" spans="3:3" x14ac:dyDescent="0.25">
      <c r="C1222" s="85"/>
    </row>
    <row r="1223" spans="3:3" x14ac:dyDescent="0.25">
      <c r="C1223" s="85"/>
    </row>
    <row r="1224" spans="3:3" x14ac:dyDescent="0.25">
      <c r="C1224" s="85"/>
    </row>
    <row r="1225" spans="3:3" x14ac:dyDescent="0.25">
      <c r="C1225" s="85"/>
    </row>
    <row r="1226" spans="3:3" x14ac:dyDescent="0.25">
      <c r="C1226" s="85"/>
    </row>
    <row r="1227" spans="3:3" x14ac:dyDescent="0.25">
      <c r="C1227" s="85"/>
    </row>
    <row r="1228" spans="3:3" x14ac:dyDescent="0.25">
      <c r="C1228" s="85"/>
    </row>
    <row r="1229" spans="3:3" x14ac:dyDescent="0.25">
      <c r="C1229" s="85"/>
    </row>
    <row r="1230" spans="3:3" x14ac:dyDescent="0.25">
      <c r="C1230" s="85"/>
    </row>
    <row r="1231" spans="3:3" x14ac:dyDescent="0.25">
      <c r="C1231" s="85"/>
    </row>
    <row r="1232" spans="3:3" x14ac:dyDescent="0.25">
      <c r="C1232" s="85"/>
    </row>
    <row r="1233" spans="3:3" x14ac:dyDescent="0.25">
      <c r="C1233" s="85"/>
    </row>
    <row r="1234" spans="3:3" x14ac:dyDescent="0.25">
      <c r="C1234" s="85"/>
    </row>
    <row r="1235" spans="3:3" x14ac:dyDescent="0.25">
      <c r="C1235" s="85"/>
    </row>
    <row r="1236" spans="3:3" x14ac:dyDescent="0.25">
      <c r="C1236" s="85"/>
    </row>
    <row r="1237" spans="3:3" x14ac:dyDescent="0.25">
      <c r="C1237" s="85"/>
    </row>
    <row r="1238" spans="3:3" x14ac:dyDescent="0.25">
      <c r="C1238" s="85"/>
    </row>
    <row r="1239" spans="3:3" x14ac:dyDescent="0.25">
      <c r="C1239" s="85"/>
    </row>
    <row r="1240" spans="3:3" x14ac:dyDescent="0.25">
      <c r="C1240" s="85"/>
    </row>
    <row r="1241" spans="3:3" x14ac:dyDescent="0.25">
      <c r="C1241" s="85"/>
    </row>
    <row r="1242" spans="3:3" x14ac:dyDescent="0.25">
      <c r="C1242" s="85"/>
    </row>
    <row r="1243" spans="3:3" x14ac:dyDescent="0.25">
      <c r="C1243" s="85"/>
    </row>
    <row r="1244" spans="3:3" x14ac:dyDescent="0.25">
      <c r="C1244" s="85"/>
    </row>
  </sheetData>
  <sheetProtection algorithmName="SHA-512" hashValue="Rahc5XguWwAXjxxdz8CQ1ok/otgr4qX7a1LlMKwnlPQ/2u98IrUqX0hUngf7pWhsYIp52YDQ2nWeN43+rP0yeg==" saltValue="J7fawnZSlx77ciLi0KM9nw==" spinCount="100000" sheet="1" objects="1" scenarios="1"/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Priloga k e-računu</vt:lpstr>
      <vt:lpstr>pomožno</vt:lpstr>
      <vt:lpstr>'Priloga k e-računu'!Področje_tiskanja</vt:lpstr>
      <vt:lpstr>'Priloga k e-računu'!Tiskanje_naslovov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TDubaric</dc:creator>
  <cp:lastModifiedBy>Tea Dubarić</cp:lastModifiedBy>
  <cp:lastPrinted>2020-11-16T09:28:51Z</cp:lastPrinted>
  <dcterms:created xsi:type="dcterms:W3CDTF">2020-06-11T11:48:57Z</dcterms:created>
  <dcterms:modified xsi:type="dcterms:W3CDTF">2022-01-05T14:23:15Z</dcterms:modified>
</cp:coreProperties>
</file>